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firstSheet="1" activeTab="1"/>
  </bookViews>
  <sheets>
    <sheet name="产业-原" sheetId="2" state="hidden" r:id="rId1"/>
    <sheet name="个转企" sheetId="6" r:id="rId2"/>
    <sheet name="产业-初稿" sheetId="5" state="hidden" r:id="rId3"/>
    <sheet name="科创-" sheetId="3" state="hidden" r:id="rId4"/>
  </sheets>
  <calcPr calcId="144525" concurrentCalc="0"/>
</workbook>
</file>

<file path=xl/comments1.xml><?xml version="1.0" encoding="utf-8"?>
<comments xmlns="http://schemas.openxmlformats.org/spreadsheetml/2006/main">
  <authors>
    <author>98247</author>
  </authors>
  <commentList>
    <comment ref="T14" authorId="0">
      <text>
        <r>
          <rPr>
            <b/>
            <sz val="9"/>
            <rFont val="宋体"/>
            <charset val="134"/>
          </rPr>
          <t>98247:</t>
        </r>
        <r>
          <rPr>
            <sz val="9"/>
            <rFont val="宋体"/>
            <charset val="134"/>
          </rPr>
          <t xml:space="preserve">
完税证明未见深汕税务局盖章，为深圳市税务局盖章</t>
        </r>
      </text>
    </comment>
  </commentList>
</comments>
</file>

<file path=xl/sharedStrings.xml><?xml version="1.0" encoding="utf-8"?>
<sst xmlns="http://schemas.openxmlformats.org/spreadsheetml/2006/main" count="984" uniqueCount="119">
  <si>
    <t>深圳市深汕特别合作区支持产业发展若干措施2022年专项资金资助审核情况明细表</t>
  </si>
  <si>
    <t>序号</t>
  </si>
  <si>
    <t>申报项目</t>
  </si>
  <si>
    <t>申报项目简称</t>
  </si>
  <si>
    <t>奖励标准</t>
  </si>
  <si>
    <t>申报单位名称</t>
  </si>
  <si>
    <t>是否已提交对应项目申请书</t>
  </si>
  <si>
    <t>营业执照复印件与原件对比情况</t>
  </si>
  <si>
    <t>是否已提交法定代表人身份证复印件和签字样本</t>
  </si>
  <si>
    <t>是否已提交规范健全的财务会计制度证明材料</t>
  </si>
  <si>
    <t>是否已提交获区产业发展专项资金扶持当年起三个自然年度内不搬离合作区的承诺函原件</t>
  </si>
  <si>
    <t>是否已提供个体工商户升级设立为企业的证明</t>
  </si>
  <si>
    <t>是否已提交税务部门开具的单位上一年度纳税证明</t>
  </si>
  <si>
    <t>是否已提交《统计联网直报平台》系统中上一年度的财务状况表/工业企业成本费用表</t>
  </si>
  <si>
    <t>是否已提交申报前经认定的科技型中小企业和国家高新技术企业、孵化基地和众创空间的证明资料</t>
  </si>
  <si>
    <t>是否提供与出租方签订的租赁合同、租金支付凭证、发票（验原件收复印件）、租赁用房五个自然年度内不对外转租的承诺函，并填报租赁办公用房租金明细表</t>
  </si>
  <si>
    <t>申报材料完整性</t>
  </si>
  <si>
    <t>是否属于2019年1月1日（含）起新设立或新迁入合作区在资助起止日期内支付租金的企业</t>
  </si>
  <si>
    <t>2021年企业实际支付租金（元）</t>
  </si>
  <si>
    <t>营业收入（万元）</t>
  </si>
  <si>
    <t>是否符合申报条件</t>
  </si>
  <si>
    <t>申报金额（元）</t>
  </si>
  <si>
    <t>拟资助金额（元）</t>
  </si>
  <si>
    <t>审计意见</t>
  </si>
  <si>
    <t>支持中小微企业发展-由个体工商户转型升级为个人独资企业、合伙企业、有限责任公司（以上不含分支机构）</t>
  </si>
  <si>
    <t>个转企</t>
  </si>
  <si>
    <t>由个体工商户转型升级为个人独资企业、合伙企业、有限责任公司（以上不含分支机构），一次性奖励1万元。</t>
  </si>
  <si>
    <t>深圳市广福餐饮服务有限公司</t>
  </si>
  <si>
    <t>是</t>
  </si>
  <si>
    <t>一致</t>
  </si>
  <si>
    <t>/</t>
  </si>
  <si>
    <t>齐全、完整</t>
  </si>
  <si>
    <t>符合申报基本条件，无不予资助情况，申报材料齐全，资助金额计算无误。</t>
  </si>
  <si>
    <t>深圳市新美味双美餐饮服务有限公司</t>
  </si>
  <si>
    <t>深圳市深蓝渔村餐饮服务有限公司</t>
  </si>
  <si>
    <t>深圳市金碧园餐饮服务有限责任公司</t>
  </si>
  <si>
    <t>深圳市剑涛建材有限公司</t>
  </si>
  <si>
    <t>深圳市濑户餐饮服务有限公司</t>
  </si>
  <si>
    <t>合计</t>
  </si>
  <si>
    <t>支持中小微企业发展-首次新增纳入深汕合作区统计数据库的规模以上工业企业</t>
  </si>
  <si>
    <t>纳统奖励</t>
  </si>
  <si>
    <t>对首次新增纳入深汕合作区统计数据库的规模以上工业企业，一次性给予10万元奖励。
申报主体为上一年度首次纳入区统计数据库且年主营业务收入2000万元及以上的工业企业。</t>
  </si>
  <si>
    <t>深圳市云视机器人有限公司</t>
  </si>
  <si>
    <t>1、由统计部门出具工业企业认定及首次纳入数据统计库证明；
2、符合申报基本条件，无不予资助情况，申报材料齐全，资助金额计算无误。</t>
  </si>
  <si>
    <t>广东智助星科技股份有限公司</t>
  </si>
  <si>
    <t>深圳市永年环保科技有限公司</t>
  </si>
  <si>
    <t>深圳市深汕特别合作区顺章电器有限公司</t>
  </si>
  <si>
    <t>深圳市深汕特别合作区磐汩新材料有限公司</t>
  </si>
  <si>
    <t>广东崇熙环保科技有限公司</t>
  </si>
  <si>
    <t>广东华西建筑工业化有限公司</t>
  </si>
  <si>
    <t>医视角科技（深圳）有限公司</t>
  </si>
  <si>
    <t>深圳市深汕特别合作区深水水务有限公司</t>
  </si>
  <si>
    <t>深圳市深汕特别合作区力劲科技有限公司</t>
  </si>
  <si>
    <t>加大企业用房扶持</t>
  </si>
  <si>
    <t>用房扶持</t>
  </si>
  <si>
    <t>对规模以上企业、申报前经认定的科技型中小企业和国家高新技术企业、孵化基地和众创空间在产业园区（园区用地性质须为新型产业用地或商业用地）租赁研发办公用房和生产用房（不包括附属配套用房）的，按年度实际租金的30%，每平方米每月不超过15元，给予租金资助，最高资助3年。
同一企业同一年度申报用房资助合计最高不超过100万元。</t>
  </si>
  <si>
    <t>深圳市显控科技股份有限公司</t>
  </si>
  <si>
    <t>1、符合申报基本条件，无不予资助情况，申报材料齐全；
2、房屋租赁合同中租金递增表写明的每月租金与实际发票、银行回单每月租金金额不一致，提交的租金发票与银行回单一致，但金额大于租金递增表约定的每月租金；
3、支付2021年银行回单金额380396.32元对应2020年12月15日至31日租金133307.21元、2021年1月租金247089.11元，最终2021年全年租金应为=247089.11元+250382.81元*11个月=3001300.02元，申请资助金额=3001300.02元*30%=900390.006元，申报资助金额计算有误，请以拟资助金额为准。</t>
  </si>
  <si>
    <t>深圳市迈瑞德电子有限公司</t>
  </si>
  <si>
    <t>深圳珑璟光电技术有限公司</t>
  </si>
  <si>
    <t>符合申报基本条件，无不予资助情况，申报材料齐全，资助金额计算不准确，请以拟资助金额为准。</t>
  </si>
  <si>
    <t>深圳市福瑞康科技有限公司</t>
  </si>
  <si>
    <t>否</t>
  </si>
  <si>
    <t>1、未提交统计联网直报平台系统中财务状况表，已提供2021年度审计报告；
2、符合申报基本条件，无不予资助情况，申报材料齐全，资助金额计算存在小数尾差。</t>
  </si>
  <si>
    <t>总计</t>
  </si>
  <si>
    <t>《深圳市深汕特别合作区支持产业发展若干措施》2022年“个转企”专项资金发放明细</t>
  </si>
  <si>
    <t>政策条款</t>
  </si>
  <si>
    <t>申报金额
（元）</t>
  </si>
  <si>
    <t>资助金额（元）</t>
  </si>
  <si>
    <t>第四条第（三）款</t>
  </si>
  <si>
    <t>2021年度自缴税费（元）</t>
  </si>
  <si>
    <t>1、由统计部门出具工业企业认定及首次纳入数据统计库证明；
2、符合申报基本条件，无不予资助情况，申报材料齐全，资助金额计算无误，未超当年形成的区级财政贡献。</t>
  </si>
  <si>
    <t>1、由统计部门出具工业企业认定及首次纳入数据统计库证明；
2、符合申报基本条件，无不予资助情况，申报材料齐全，资助金额已超当年形成的区级财政贡献，请以2021年区级财政贡献金额作为拟资助金额。</t>
  </si>
  <si>
    <t>1、由统计部门出具工业企业认定及首次纳入数据统计库证明；
2、申报材料齐全，当年形成的区级财政贡献低于0元，不符合申报基本条件，不予资助。</t>
  </si>
  <si>
    <t>1、符合申报基本条件，无不予资助情况，申报材料齐全，拟资助金额未超当年形成的区级财政贡献；
2、房屋租赁合同中租金递增表写明的每月租金与实际发票、银行回单每月租金金额不一致，提交的租金发票与银行回单一致，但金额大于租金递增表约定的每月租金；
3、支付2021年银行回单金额380396.32元对应2020年12月15日至31日租金133307.21元、2021年1月租金247089.11元，最终2021年全年租金应为=247089.11元+250382.81元*11个月=3001300.02元，申请资助金额=3001300.02元*30%=900390.006元，申报资助金额计算有误，请以拟资助金额为准。</t>
  </si>
  <si>
    <t>符合申报基本条件，无不予资助情况，申报材料齐全，资助金额计算无误，未超当年形成的区级财政贡献。</t>
  </si>
  <si>
    <t>符合申报基本条件，无不予资助情况，申报材料齐全，资助金额计算不准确，请以拟资助金额为准，拟资助金额未超当年形成的区级财政贡献。</t>
  </si>
  <si>
    <t>1、未提交统计联网直报平台系统中财务状况表，已提供2021年度审计报告；
2、符合申报基本条件，无不予资助情况，申报材料齐全，资助金额已超当年形成的区级财政贡献，请以2021年区级财政贡献金额作为拟资助金额。</t>
  </si>
  <si>
    <t>深圳市深汕特别合作区加快科技创新发展若干措施2022年专项资金资助审核情况明细表</t>
  </si>
  <si>
    <t>单位：元</t>
  </si>
  <si>
    <t>是否已提供获批国家、省、市级重点实验室、工程实验室、工程研究中心、工程技术研究中心、公共技术服务平台等创新平台的证明材料</t>
  </si>
  <si>
    <t>创新平台建设声明（声明创新平台由一个或多个主体建设）、创新平台整体资金投入情况和在合作区的建设资金投入情况、创新平台在合作区的运营情况说明（包括但不限于平台场所、设备、人员情况）</t>
  </si>
  <si>
    <t>知识产权合规性声明原件</t>
  </si>
  <si>
    <t>是否已提交企业上一纳税年度的汇算清缴报表，包括但不限于：《中华人民共和国企业所得税年度纳税申报表(A类)》(A100000)、《研发费用加计扣除优惠明细表》(A107012)</t>
  </si>
  <si>
    <t>企业上一年度研发投入证明材料（如研发加计扣除的相关证明）</t>
  </si>
  <si>
    <t>申报主体近3个自然年度（不包含申报当年）内是否首次满足申报条件，且未获得过我区同类资助</t>
  </si>
  <si>
    <t>创新平台是否由多个主体共同出资建立</t>
  </si>
  <si>
    <t>创新平台建设投入是否为企业或机构自行投入资金，申请项目是否属企业营业执照确定的经营范围</t>
  </si>
  <si>
    <t>是否提交相关部门出具的创新平台或检验检测实验室认定证书或文件，且运作正常，相关人财物配置到位</t>
  </si>
  <si>
    <t>申报的创新平台是否已获得合作区相关政策低级别的创新平台资助</t>
  </si>
  <si>
    <t>研发费用（万元）</t>
  </si>
  <si>
    <t>研发费用占比</t>
  </si>
  <si>
    <t>研发费用加计扣除额（元）</t>
  </si>
  <si>
    <t>创新平台新建资助</t>
  </si>
  <si>
    <t>创新平台资助</t>
  </si>
  <si>
    <t>（一）在合作区获批重点实验室、工程实验室、工程研究中心、工程技术研究中心、公共技术服务平台等创新平台的企业（机构），按照国家、省、市级分别给予200万元、150万元、100万元资助，对同一企业（机构）获得资助后被评为更高级别的创新平台，按相应资助的标准追加差额资助。
（二）对获得国家认可资质的检验检测实验室给予30万元资助。
同时符合本项条款（一）、（二）项的，按照“从高不重复”原则给予奖励。</t>
  </si>
  <si>
    <t>深圳市汕深海洋产业研究院</t>
  </si>
  <si>
    <t>所申报的创新平台为广东省鱼胶原蛋白肽工程技术研究中心，该中心由汕尾市五丰海洋生物科技有限公司整体投入380万元，广东省农业科学研究院蚕业与农产品加工研究所、深圳市汕深海洋产业研究院对该平台仅提供技术指导和专家智力支撑，故申报企业未对该平台投入资金。</t>
  </si>
  <si>
    <t>广东省鱼胶原蛋白肽工程技术研究中心已获2018年度广东省工程技术研究中心认定，人财物配置到位佐证不充分，未见该平台正常运作。</t>
  </si>
  <si>
    <t>1、根据《广东省科学技术厅关于认定2018年广东省工程技术研究中心的通知》（粤科函产学研字【2018】2580号），广东省鱼胶原蛋白肽工程技术研究中心获得2018年度广东省工程技术研究中心认定，其依托单位为汕尾市五丰海洋生物科技有限公司、广东省农业科学研究院蚕业与农产品加工研究所、深圳市汕深海洋产业研究院，根据《广东省科学技术厅关于公布2020年度省级工程技术研究中心动态评估结果的通知》（粤科函产字【2020】957号），广东省鱼胶原蛋白肽工程技术研究中心评估结果为合格；
2、根据研究院提供的《创新平台整体资金投入情况和在合作区的建设资金投入情况说明》，广东省鱼胶原蛋白肽工程技术研究中心由汕尾市五丰海洋生物科技有限公司整体投入380万元，广东省农业科学研究院蚕业与农产品加工研究所、深圳市汕深海洋产业研究院对该平台仅提供技术指导和专家智力支撑，故申报企业未对该平台投入资金；
3、根据汕尾市五丰海洋生物科技有限公司提供的《情况说明》，汕尾市五丰海洋生物科技有限公司对深圳市汕深海洋产业研究院在深汕特别合作区建设广东省鱼胶原蛋白肽工程技术研究中心平台表示同意并支持，该平台建设费用由深圳市汕深海洋产业研究院自行解决；
4、根据研究院提供的人员社保证明、房屋租赁合同及年审报告，2021年研究院社保参保人员仅1人（财务），房屋租赁合同起始时间为2022年9月1日至2027年8月31日，装修免租期为2022年9月1日至2023年2月28日，房屋租赁合同承租方为汕深海洋科技（深圳）有限公司，与研究院为同一法人；据了解，该租赁办公场所尚在装修期，研究院尚未入驻，根据研究院法人赖晨野口述，将与出租方深圳市深汕智造城产业发展有限公司签订房屋租赁补充协议，将在补充协议写明延长租赁物业的免租装修期至2023年6月30日；根据研究院法人赖晨野口述，人员方面，因目前平台专家团队在高校任职，社保信息无法体现专家团队的劳务关系，且专家团队人员均与研究院法人赖晨野为旧识好友，平台工作期间未支付劳务费，故无银行流水记录，但专家团队成员以广东瀛江海生物科技有限公司、汕深海洋科技（深圳）有限公司的股东及工会委员会委员形式存在，据国家企业信用公示系统查询结果，广东瀛江海生物科技有限公司股东为赖晨野、鄢博、李新颜、马嘉镁、广东瀛江海生物科技有限公司工会委员会、广东孟河中医药研究有限公司、汕深海洋科技（深圳）有限公司，汕深海洋科技（深圳）有限公司股东为赖晨野、朱陆平；资金方面，根据研究院2021年度审计报告，研究院流动资金为4749.51元，账面无固定资产，净资产为-111588.59元，收入为0元；设备方面，目前研究院无大型研究设备，仅有普通的办公室设备；人财物配置到位佐证不充分，未见该平台正常运作。</t>
  </si>
  <si>
    <t>企业研发投入资助</t>
  </si>
  <si>
    <t>研发资助</t>
  </si>
  <si>
    <t>对符合研发加计扣除政策且研究开发费用总额占营业收入总额比例不低于5%的企业，按照其享受研发费用加计扣除额的10%给予研发投入资助：
（一）上年度产值或营业收入在1亿元以下的，最高资助100万元。
（二）上年度产值或营业收入在1亿元（含）至5亿元之间的，最高资助200万元。
（三）上年度产值或营业收入在5亿元（含）至10亿元之间的，最高资助300万元。
（四）上年度产值或营业收入在10亿元（含）至50亿元之间的，最高资助400万元。
（五）上年度产值或营业收入超过50亿元（含）的，最高资助500万元。</t>
  </si>
  <si>
    <t>2021年度研发费用加计扣除鉴证报告</t>
  </si>
  <si>
    <t>符合申报基本条件，无不予资助情况，申报材料齐全，资助金额计算存在小数尾差。</t>
  </si>
  <si>
    <t>2021年研发费用鉴证报告</t>
  </si>
  <si>
    <t>不齐全</t>
  </si>
  <si>
    <t>1、符合申报基本条件，无不予资助情况；
2、申报材料中企业提供的汇算清缴报表非从国家税务总局系统下载的汇算清缴报表，而提交的委托第三会计师事务所出具的《企业所得税汇算清缴纳税申报鉴证报告》，未按申报要求提供资料；
3、资助金额计算不准确，请以拟资助金额为准。</t>
  </si>
  <si>
    <t>深圳市深汕特别合作区昌茂粘胶新材料有限公司</t>
  </si>
  <si>
    <t>1、2019年至2021年度高新技术企业认定研发费用专项审计报告；
2、研发支出辅助帐；
3、科研计划立项申请报告书；
4、项目结题验收报告；
5、发明专利、实用新型专利证书，专利申请受理通知书、发明专利申请公布及进入实质审查阶段通知书。</t>
  </si>
  <si>
    <t>根据《统计联网直报平台》系统中财务状况表显示研发费用占营业收入比例为3.52%，低于申报要求的5%以上，不符合申报条件，不予资助。</t>
  </si>
  <si>
    <t>深圳市深汕特别合作区派格拉实业有限公司</t>
  </si>
  <si>
    <t>2021年研发支出辅助帐</t>
  </si>
  <si>
    <t>1、未见《统计联网直报平台》系统的财务状况表或工业企业成本费用表，已提供2021年度审计报告；
2、符合申报基本条件，无不予资助情况，申报材料齐全，计算不准确，请以拟资助金额为准。</t>
  </si>
  <si>
    <t>根据《统计联网直报平台》系统中财务状况表显示研发费用占营业收入比例为4.74%，低于申报要求的5%以上，不符合申报条件，不予资助。</t>
  </si>
  <si>
    <t>深圳珑璟光电科技有限公司</t>
  </si>
  <si>
    <t>2021年研发费用台账
1、研发机构编制情况、研发人员名单；
2、研发立项报告、决议文件、研发费用分摊说明；
3、技术开发合同、专利证书复印件；
4、研发人员工资表、劳务合同、社保缴纳清单、个税缴纳单；
5、2019年至2021年度高新技术企业认定研发费用专项审计报告、研发费用抽凭。</t>
  </si>
  <si>
    <t>1、未见《统计联网直报平台》系统的财务状况表或工业企业成本费用表，已提供2021年度审计报告；
2、符合申报基本条件，无不予资助情况，申报材料齐全，资助金额计算存在小数尾差。</t>
  </si>
  <si>
    <t>共计</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</si>
</sst>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9">
    <font>
      <sz val="11"/>
      <color theme="1"/>
      <name val="宋体"/>
      <charset val="134"/>
      <scheme val="minor"/>
    </font>
    <font>
      <b/>
      <sz val="22"/>
      <color theme="1"/>
      <name val="宋体"/>
      <charset val="134"/>
      <scheme val="minor"/>
    </font>
    <font>
      <b/>
      <sz val="11"/>
      <color theme="1"/>
      <name val="宋体"/>
      <charset val="134"/>
      <scheme val="minor"/>
    </font>
    <font>
      <sz val="11"/>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44">
    <xf numFmtId="0" fontId="0" fillId="0" borderId="0" xfId="0">
      <alignment vertical="center"/>
    </xf>
    <xf numFmtId="0" fontId="0" fillId="2" borderId="0" xfId="0" applyFill="1" applyAlignment="1">
      <alignment horizontal="center" vertical="center" wrapText="1"/>
    </xf>
    <xf numFmtId="0" fontId="1" fillId="2" borderId="0" xfId="0" applyFont="1" applyFill="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1" xfId="0" applyNumberFormat="1"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176" fontId="2" fillId="2" borderId="1" xfId="0" applyNumberFormat="1"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0" fontId="0" fillId="0" borderId="1" xfId="0" applyBorder="1">
      <alignment vertical="center"/>
    </xf>
    <xf numFmtId="177" fontId="0" fillId="0" borderId="1" xfId="0" applyNumberFormat="1" applyBorder="1">
      <alignment vertical="center"/>
    </xf>
    <xf numFmtId="0" fontId="2" fillId="2" borderId="0" xfId="0" applyFont="1" applyFill="1" applyAlignment="1">
      <alignment horizontal="right" vertical="center" wrapText="1"/>
    </xf>
    <xf numFmtId="177" fontId="0" fillId="0" borderId="1" xfId="0" applyNumberFormat="1" applyBorder="1" applyAlignment="1">
      <alignment horizontal="right" vertical="center"/>
    </xf>
    <xf numFmtId="0" fontId="2" fillId="0" borderId="4" xfId="0" applyFont="1" applyBorder="1" applyAlignment="1">
      <alignment horizontal="center" vertical="center"/>
    </xf>
    <xf numFmtId="177" fontId="2" fillId="0" borderId="1" xfId="0" applyNumberFormat="1" applyFont="1" applyBorder="1" applyAlignment="1">
      <alignment horizontal="right" vertical="center"/>
    </xf>
    <xf numFmtId="10" fontId="0" fillId="0" borderId="1" xfId="3" applyNumberFormat="1" applyFont="1" applyFill="1" applyBorder="1">
      <alignment vertical="center"/>
    </xf>
    <xf numFmtId="0" fontId="3" fillId="0" borderId="1" xfId="0" applyFont="1" applyBorder="1" applyAlignment="1">
      <alignment vertical="center" wrapText="1"/>
    </xf>
    <xf numFmtId="0" fontId="0" fillId="0" borderId="0" xfId="0" applyAlignment="1">
      <alignment horizontal="left" vertical="center"/>
    </xf>
    <xf numFmtId="0" fontId="1" fillId="0" borderId="0" xfId="0" applyFont="1" applyAlignment="1">
      <alignment horizontal="center" vertical="center" wrapText="1"/>
    </xf>
    <xf numFmtId="0" fontId="0" fillId="0" borderId="1" xfId="0" applyBorder="1" applyAlignment="1">
      <alignment horizontal="center" vertical="center" wrapText="1"/>
    </xf>
    <xf numFmtId="177" fontId="0" fillId="0" borderId="1" xfId="0" applyNumberFormat="1" applyBorder="1" applyAlignment="1">
      <alignment horizontal="center" vertical="center"/>
    </xf>
    <xf numFmtId="177" fontId="2" fillId="0" borderId="1" xfId="0" applyNumberFormat="1" applyFont="1" applyBorder="1" applyAlignment="1">
      <alignment horizontal="center" vertical="center"/>
    </xf>
    <xf numFmtId="177" fontId="2" fillId="0" borderId="1" xfId="0" applyNumberFormat="1" applyFont="1" applyBorder="1">
      <alignment vertical="center"/>
    </xf>
    <xf numFmtId="0" fontId="4" fillId="2" borderId="0" xfId="0" applyFont="1" applyFill="1" applyAlignment="1">
      <alignment horizontal="center" vertical="center" wrapText="1"/>
    </xf>
    <xf numFmtId="0" fontId="4" fillId="2" borderId="0" xfId="0" applyFont="1" applyFill="1">
      <alignment vertical="center"/>
    </xf>
    <xf numFmtId="0" fontId="4" fillId="2" borderId="0" xfId="0" applyFont="1" applyFill="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xf>
    <xf numFmtId="177" fontId="7" fillId="2" borderId="1"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177" fontId="6" fillId="2"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6"/>
  <sheetViews>
    <sheetView zoomScale="80" zoomScaleNormal="80" workbookViewId="0">
      <pane xSplit="5" topLeftCell="R1" activePane="topRight" state="frozen"/>
      <selection/>
      <selection pane="topRight" activeCell="U7" sqref="U7"/>
    </sheetView>
  </sheetViews>
  <sheetFormatPr defaultColWidth="8.73333333333333" defaultRowHeight="13.5"/>
  <cols>
    <col min="2" max="2" width="23.0666666666667" style="24" customWidth="1"/>
    <col min="3" max="3" width="14.8666666666667" style="24" customWidth="1"/>
    <col min="4" max="4" width="35" style="24" customWidth="1"/>
    <col min="5" max="5" width="39.9333333333333" style="24" customWidth="1"/>
    <col min="6" max="6" width="14.1333333333333" customWidth="1"/>
    <col min="7" max="7" width="12.6666666666667" customWidth="1"/>
    <col min="8" max="8" width="17.4666666666667" customWidth="1"/>
    <col min="9" max="9" width="16.4" customWidth="1"/>
    <col min="10" max="10" width="23.2" customWidth="1"/>
    <col min="11" max="11" width="16.5333333333333" customWidth="1"/>
    <col min="12" max="12" width="18.6" customWidth="1"/>
    <col min="13" max="13" width="29.8666666666667" customWidth="1"/>
    <col min="14" max="14" width="29.3333333333333" customWidth="1"/>
    <col min="15" max="15" width="31" customWidth="1"/>
    <col min="16" max="16" width="12.2" customWidth="1"/>
    <col min="17" max="17" width="25.8" customWidth="1"/>
    <col min="18" max="18" width="17.6666666666667" customWidth="1"/>
    <col min="19" max="19" width="13.6" customWidth="1"/>
    <col min="20" max="20" width="13.0666666666667" customWidth="1"/>
    <col min="21" max="22" width="18.3333333333333" customWidth="1"/>
    <col min="23" max="23" width="47.2" customWidth="1"/>
  </cols>
  <sheetData>
    <row r="1" s="1" customFormat="1" ht="59" customHeight="1" spans="1:23">
      <c r="A1" s="2" t="s">
        <v>0</v>
      </c>
      <c r="B1" s="2"/>
      <c r="C1" s="2"/>
      <c r="D1" s="2"/>
      <c r="E1" s="25"/>
      <c r="F1" s="25"/>
      <c r="G1" s="25"/>
      <c r="H1" s="25"/>
      <c r="I1" s="25"/>
      <c r="J1" s="25"/>
      <c r="K1" s="25"/>
      <c r="L1" s="25"/>
      <c r="M1" s="25"/>
      <c r="N1" s="25"/>
      <c r="O1" s="25"/>
      <c r="P1" s="25"/>
      <c r="Q1" s="25"/>
      <c r="R1" s="25"/>
      <c r="S1" s="25"/>
      <c r="T1" s="25"/>
      <c r="U1" s="25"/>
      <c r="V1" s="25"/>
      <c r="W1" s="25"/>
    </row>
    <row r="2" s="1" customFormat="1" ht="99" customHeight="1" spans="1:23">
      <c r="A2" s="3" t="s">
        <v>1</v>
      </c>
      <c r="B2" s="3" t="s">
        <v>2</v>
      </c>
      <c r="C2" s="3" t="s">
        <v>3</v>
      </c>
      <c r="D2" s="3" t="s">
        <v>4</v>
      </c>
      <c r="E2" s="3" t="s">
        <v>5</v>
      </c>
      <c r="F2" s="4" t="s">
        <v>6</v>
      </c>
      <c r="G2" s="4" t="s">
        <v>7</v>
      </c>
      <c r="H2" s="4" t="s">
        <v>8</v>
      </c>
      <c r="I2" s="4" t="s">
        <v>9</v>
      </c>
      <c r="J2" s="5" t="s">
        <v>10</v>
      </c>
      <c r="K2" s="4" t="s">
        <v>11</v>
      </c>
      <c r="L2" s="5" t="s">
        <v>12</v>
      </c>
      <c r="M2" s="5" t="s">
        <v>13</v>
      </c>
      <c r="N2" s="5" t="s">
        <v>14</v>
      </c>
      <c r="O2" s="5" t="s">
        <v>15</v>
      </c>
      <c r="P2" s="4" t="s">
        <v>16</v>
      </c>
      <c r="Q2" s="5" t="s">
        <v>17</v>
      </c>
      <c r="R2" s="4" t="s">
        <v>18</v>
      </c>
      <c r="S2" s="3" t="s">
        <v>19</v>
      </c>
      <c r="T2" s="3" t="s">
        <v>20</v>
      </c>
      <c r="U2" s="4" t="s">
        <v>21</v>
      </c>
      <c r="V2" s="4" t="s">
        <v>22</v>
      </c>
      <c r="W2" s="3" t="s">
        <v>23</v>
      </c>
    </row>
    <row r="3" ht="42" customHeight="1" spans="1:23">
      <c r="A3" s="6">
        <v>1</v>
      </c>
      <c r="B3" s="12" t="s">
        <v>24</v>
      </c>
      <c r="C3" s="26" t="s">
        <v>25</v>
      </c>
      <c r="D3" s="12" t="s">
        <v>26</v>
      </c>
      <c r="E3" s="12" t="s">
        <v>27</v>
      </c>
      <c r="F3" s="6" t="s">
        <v>28</v>
      </c>
      <c r="G3" s="6" t="s">
        <v>29</v>
      </c>
      <c r="H3" s="6" t="s">
        <v>28</v>
      </c>
      <c r="I3" s="6" t="s">
        <v>28</v>
      </c>
      <c r="J3" s="6" t="s">
        <v>28</v>
      </c>
      <c r="K3" s="6" t="s">
        <v>28</v>
      </c>
      <c r="L3" s="6" t="s">
        <v>30</v>
      </c>
      <c r="M3" s="6" t="s">
        <v>30</v>
      </c>
      <c r="N3" s="6" t="s">
        <v>30</v>
      </c>
      <c r="O3" s="6" t="s">
        <v>30</v>
      </c>
      <c r="P3" s="16" t="s">
        <v>31</v>
      </c>
      <c r="Q3" s="6" t="s">
        <v>30</v>
      </c>
      <c r="R3" s="6" t="s">
        <v>30</v>
      </c>
      <c r="S3" s="6" t="s">
        <v>30</v>
      </c>
      <c r="T3" s="6" t="s">
        <v>28</v>
      </c>
      <c r="U3" s="27">
        <v>10000</v>
      </c>
      <c r="V3" s="27">
        <v>10000</v>
      </c>
      <c r="W3" s="7" t="s">
        <v>32</v>
      </c>
    </row>
    <row r="4" ht="42" customHeight="1" spans="1:23">
      <c r="A4" s="6">
        <v>2</v>
      </c>
      <c r="B4" s="12"/>
      <c r="C4" s="26"/>
      <c r="D4" s="12"/>
      <c r="E4" s="12" t="s">
        <v>33</v>
      </c>
      <c r="F4" s="6" t="s">
        <v>28</v>
      </c>
      <c r="G4" s="6" t="s">
        <v>29</v>
      </c>
      <c r="H4" s="6" t="s">
        <v>28</v>
      </c>
      <c r="I4" s="6" t="s">
        <v>28</v>
      </c>
      <c r="J4" s="6" t="s">
        <v>28</v>
      </c>
      <c r="K4" s="6" t="s">
        <v>28</v>
      </c>
      <c r="L4" s="6" t="s">
        <v>30</v>
      </c>
      <c r="M4" s="6" t="s">
        <v>30</v>
      </c>
      <c r="N4" s="6" t="s">
        <v>30</v>
      </c>
      <c r="O4" s="6" t="s">
        <v>30</v>
      </c>
      <c r="P4" s="16" t="s">
        <v>31</v>
      </c>
      <c r="Q4" s="6" t="s">
        <v>30</v>
      </c>
      <c r="R4" s="6" t="s">
        <v>30</v>
      </c>
      <c r="S4" s="6" t="s">
        <v>30</v>
      </c>
      <c r="T4" s="6" t="s">
        <v>28</v>
      </c>
      <c r="U4" s="27">
        <v>10000</v>
      </c>
      <c r="V4" s="27">
        <v>10000</v>
      </c>
      <c r="W4" s="7" t="s">
        <v>32</v>
      </c>
    </row>
    <row r="5" ht="42" customHeight="1" spans="1:23">
      <c r="A5" s="6">
        <v>3</v>
      </c>
      <c r="B5" s="12"/>
      <c r="C5" s="26"/>
      <c r="D5" s="12"/>
      <c r="E5" s="12" t="s">
        <v>34</v>
      </c>
      <c r="F5" s="6" t="s">
        <v>28</v>
      </c>
      <c r="G5" s="6" t="s">
        <v>29</v>
      </c>
      <c r="H5" s="6" t="s">
        <v>28</v>
      </c>
      <c r="I5" s="6" t="s">
        <v>28</v>
      </c>
      <c r="J5" s="6" t="s">
        <v>28</v>
      </c>
      <c r="K5" s="6" t="s">
        <v>28</v>
      </c>
      <c r="L5" s="6" t="s">
        <v>30</v>
      </c>
      <c r="M5" s="6" t="s">
        <v>30</v>
      </c>
      <c r="N5" s="6" t="s">
        <v>30</v>
      </c>
      <c r="O5" s="6" t="s">
        <v>30</v>
      </c>
      <c r="P5" s="16" t="s">
        <v>31</v>
      </c>
      <c r="Q5" s="6" t="s">
        <v>30</v>
      </c>
      <c r="R5" s="6" t="s">
        <v>30</v>
      </c>
      <c r="S5" s="6" t="s">
        <v>30</v>
      </c>
      <c r="T5" s="6" t="s">
        <v>28</v>
      </c>
      <c r="U5" s="27">
        <v>10000</v>
      </c>
      <c r="V5" s="27">
        <v>10000</v>
      </c>
      <c r="W5" s="7" t="s">
        <v>32</v>
      </c>
    </row>
    <row r="6" ht="42" customHeight="1" spans="1:23">
      <c r="A6" s="6">
        <v>4</v>
      </c>
      <c r="B6" s="12"/>
      <c r="C6" s="26"/>
      <c r="D6" s="12"/>
      <c r="E6" s="12" t="s">
        <v>35</v>
      </c>
      <c r="F6" s="6" t="s">
        <v>28</v>
      </c>
      <c r="G6" s="6" t="s">
        <v>29</v>
      </c>
      <c r="H6" s="6" t="s">
        <v>28</v>
      </c>
      <c r="I6" s="6" t="s">
        <v>28</v>
      </c>
      <c r="J6" s="6" t="s">
        <v>28</v>
      </c>
      <c r="K6" s="6" t="s">
        <v>28</v>
      </c>
      <c r="L6" s="6" t="s">
        <v>30</v>
      </c>
      <c r="M6" s="6" t="s">
        <v>30</v>
      </c>
      <c r="N6" s="6" t="s">
        <v>30</v>
      </c>
      <c r="O6" s="6" t="s">
        <v>30</v>
      </c>
      <c r="P6" s="16" t="s">
        <v>31</v>
      </c>
      <c r="Q6" s="6" t="s">
        <v>30</v>
      </c>
      <c r="R6" s="6" t="s">
        <v>30</v>
      </c>
      <c r="S6" s="6" t="s">
        <v>30</v>
      </c>
      <c r="T6" s="6" t="s">
        <v>28</v>
      </c>
      <c r="U6" s="27">
        <v>10000</v>
      </c>
      <c r="V6" s="27">
        <v>10000</v>
      </c>
      <c r="W6" s="7" t="s">
        <v>32</v>
      </c>
    </row>
    <row r="7" ht="42" customHeight="1" spans="1:23">
      <c r="A7" s="6">
        <v>5</v>
      </c>
      <c r="B7" s="12"/>
      <c r="C7" s="26"/>
      <c r="D7" s="12"/>
      <c r="E7" s="12" t="s">
        <v>36</v>
      </c>
      <c r="F7" s="6" t="s">
        <v>28</v>
      </c>
      <c r="G7" s="6" t="s">
        <v>29</v>
      </c>
      <c r="H7" s="6" t="s">
        <v>28</v>
      </c>
      <c r="I7" s="6" t="s">
        <v>28</v>
      </c>
      <c r="J7" s="6" t="s">
        <v>28</v>
      </c>
      <c r="K7" s="6" t="s">
        <v>28</v>
      </c>
      <c r="L7" s="6" t="s">
        <v>30</v>
      </c>
      <c r="M7" s="6" t="s">
        <v>30</v>
      </c>
      <c r="N7" s="6" t="s">
        <v>30</v>
      </c>
      <c r="O7" s="6" t="s">
        <v>30</v>
      </c>
      <c r="P7" s="16" t="s">
        <v>31</v>
      </c>
      <c r="Q7" s="6" t="s">
        <v>30</v>
      </c>
      <c r="R7" s="6" t="s">
        <v>30</v>
      </c>
      <c r="S7" s="6" t="s">
        <v>30</v>
      </c>
      <c r="T7" s="6" t="s">
        <v>28</v>
      </c>
      <c r="U7" s="27">
        <v>10000</v>
      </c>
      <c r="V7" s="27">
        <v>10000</v>
      </c>
      <c r="W7" s="7" t="s">
        <v>32</v>
      </c>
    </row>
    <row r="8" ht="42" customHeight="1" spans="1:23">
      <c r="A8" s="6">
        <v>6</v>
      </c>
      <c r="B8" s="12"/>
      <c r="C8" s="26"/>
      <c r="D8" s="12"/>
      <c r="E8" s="12" t="s">
        <v>37</v>
      </c>
      <c r="F8" s="6" t="s">
        <v>28</v>
      </c>
      <c r="G8" s="6" t="s">
        <v>29</v>
      </c>
      <c r="H8" s="6" t="s">
        <v>28</v>
      </c>
      <c r="I8" s="6" t="s">
        <v>28</v>
      </c>
      <c r="J8" s="6" t="s">
        <v>28</v>
      </c>
      <c r="K8" s="6" t="s">
        <v>28</v>
      </c>
      <c r="L8" s="6" t="s">
        <v>30</v>
      </c>
      <c r="M8" s="6" t="s">
        <v>30</v>
      </c>
      <c r="N8" s="6" t="s">
        <v>30</v>
      </c>
      <c r="O8" s="6" t="s">
        <v>30</v>
      </c>
      <c r="P8" s="16" t="s">
        <v>31</v>
      </c>
      <c r="Q8" s="6" t="s">
        <v>30</v>
      </c>
      <c r="R8" s="6" t="s">
        <v>30</v>
      </c>
      <c r="S8" s="6" t="s">
        <v>30</v>
      </c>
      <c r="T8" s="6" t="s">
        <v>28</v>
      </c>
      <c r="U8" s="27">
        <v>10000</v>
      </c>
      <c r="V8" s="27">
        <v>10000</v>
      </c>
      <c r="W8" s="7" t="s">
        <v>32</v>
      </c>
    </row>
    <row r="9" ht="42" customHeight="1" spans="1:23">
      <c r="A9" s="10" t="s">
        <v>38</v>
      </c>
      <c r="B9" s="11"/>
      <c r="C9" s="11"/>
      <c r="D9" s="11"/>
      <c r="E9" s="11"/>
      <c r="F9" s="11"/>
      <c r="G9" s="11"/>
      <c r="H9" s="11"/>
      <c r="I9" s="11"/>
      <c r="J9" s="11"/>
      <c r="K9" s="11"/>
      <c r="L9" s="11"/>
      <c r="M9" s="11"/>
      <c r="N9" s="11"/>
      <c r="O9" s="11"/>
      <c r="P9" s="11"/>
      <c r="Q9" s="11"/>
      <c r="R9" s="11"/>
      <c r="S9" s="11"/>
      <c r="T9" s="20"/>
      <c r="U9" s="28">
        <f>SUM(U3:U8)</f>
        <v>60000</v>
      </c>
      <c r="V9" s="28">
        <f>SUM(V3:V8)</f>
        <v>60000</v>
      </c>
      <c r="W9" s="7"/>
    </row>
    <row r="10" ht="75" customHeight="1" spans="1:23">
      <c r="A10" s="6">
        <v>7</v>
      </c>
      <c r="B10" s="12" t="s">
        <v>39</v>
      </c>
      <c r="C10" s="26" t="s">
        <v>40</v>
      </c>
      <c r="D10" s="7" t="s">
        <v>41</v>
      </c>
      <c r="E10" s="12" t="s">
        <v>42</v>
      </c>
      <c r="F10" s="6" t="s">
        <v>28</v>
      </c>
      <c r="G10" s="6" t="s">
        <v>29</v>
      </c>
      <c r="H10" s="6" t="s">
        <v>28</v>
      </c>
      <c r="I10" s="6" t="s">
        <v>28</v>
      </c>
      <c r="J10" s="6" t="s">
        <v>28</v>
      </c>
      <c r="K10" s="6" t="s">
        <v>30</v>
      </c>
      <c r="L10" s="6" t="s">
        <v>28</v>
      </c>
      <c r="M10" s="6" t="s">
        <v>28</v>
      </c>
      <c r="N10" s="6" t="s">
        <v>30</v>
      </c>
      <c r="O10" s="6" t="s">
        <v>30</v>
      </c>
      <c r="P10" s="16" t="s">
        <v>31</v>
      </c>
      <c r="Q10" s="6" t="s">
        <v>30</v>
      </c>
      <c r="R10" s="6" t="s">
        <v>30</v>
      </c>
      <c r="S10" s="27">
        <v>26911.9</v>
      </c>
      <c r="T10" s="6" t="s">
        <v>28</v>
      </c>
      <c r="U10" s="27">
        <v>100000</v>
      </c>
      <c r="V10" s="27">
        <v>100000</v>
      </c>
      <c r="W10" s="7" t="s">
        <v>43</v>
      </c>
    </row>
    <row r="11" ht="75" customHeight="1" spans="1:23">
      <c r="A11" s="6">
        <v>8</v>
      </c>
      <c r="B11" s="12"/>
      <c r="C11" s="26"/>
      <c r="D11" s="16"/>
      <c r="E11" s="12" t="s">
        <v>44</v>
      </c>
      <c r="F11" s="6" t="s">
        <v>28</v>
      </c>
      <c r="G11" s="6" t="s">
        <v>29</v>
      </c>
      <c r="H11" s="6" t="s">
        <v>28</v>
      </c>
      <c r="I11" s="6" t="s">
        <v>28</v>
      </c>
      <c r="J11" s="6" t="s">
        <v>28</v>
      </c>
      <c r="K11" s="6" t="s">
        <v>30</v>
      </c>
      <c r="L11" s="6" t="s">
        <v>28</v>
      </c>
      <c r="M11" s="6" t="s">
        <v>28</v>
      </c>
      <c r="N11" s="6" t="s">
        <v>30</v>
      </c>
      <c r="O11" s="6" t="s">
        <v>30</v>
      </c>
      <c r="P11" s="16" t="s">
        <v>31</v>
      </c>
      <c r="Q11" s="6" t="s">
        <v>30</v>
      </c>
      <c r="R11" s="6" t="s">
        <v>30</v>
      </c>
      <c r="S11" s="27">
        <v>2006.6</v>
      </c>
      <c r="T11" s="6" t="s">
        <v>28</v>
      </c>
      <c r="U11" s="27">
        <v>100000</v>
      </c>
      <c r="V11" s="27">
        <v>100000</v>
      </c>
      <c r="W11" s="7" t="s">
        <v>43</v>
      </c>
    </row>
    <row r="12" ht="75" customHeight="1" spans="1:23">
      <c r="A12" s="6">
        <v>9</v>
      </c>
      <c r="B12" s="12"/>
      <c r="C12" s="26"/>
      <c r="D12" s="16"/>
      <c r="E12" s="12" t="s">
        <v>45</v>
      </c>
      <c r="F12" s="6" t="s">
        <v>28</v>
      </c>
      <c r="G12" s="6" t="s">
        <v>29</v>
      </c>
      <c r="H12" s="6" t="s">
        <v>28</v>
      </c>
      <c r="I12" s="6" t="s">
        <v>28</v>
      </c>
      <c r="J12" s="6" t="s">
        <v>28</v>
      </c>
      <c r="K12" s="6" t="s">
        <v>30</v>
      </c>
      <c r="L12" s="6" t="s">
        <v>28</v>
      </c>
      <c r="M12" s="6" t="s">
        <v>28</v>
      </c>
      <c r="N12" s="6" t="s">
        <v>30</v>
      </c>
      <c r="O12" s="6" t="s">
        <v>30</v>
      </c>
      <c r="P12" s="16" t="s">
        <v>31</v>
      </c>
      <c r="Q12" s="6" t="s">
        <v>30</v>
      </c>
      <c r="R12" s="6" t="s">
        <v>30</v>
      </c>
      <c r="S12" s="27">
        <v>7768.2</v>
      </c>
      <c r="T12" s="6" t="s">
        <v>28</v>
      </c>
      <c r="U12" s="27">
        <v>100000</v>
      </c>
      <c r="V12" s="27">
        <v>100000</v>
      </c>
      <c r="W12" s="7" t="s">
        <v>43</v>
      </c>
    </row>
    <row r="13" ht="75" customHeight="1" spans="1:23">
      <c r="A13" s="6">
        <v>10</v>
      </c>
      <c r="B13" s="12"/>
      <c r="C13" s="26"/>
      <c r="D13" s="16"/>
      <c r="E13" s="12" t="s">
        <v>46</v>
      </c>
      <c r="F13" s="6" t="s">
        <v>28</v>
      </c>
      <c r="G13" s="6" t="s">
        <v>29</v>
      </c>
      <c r="H13" s="6" t="s">
        <v>28</v>
      </c>
      <c r="I13" s="6" t="s">
        <v>28</v>
      </c>
      <c r="J13" s="6" t="s">
        <v>28</v>
      </c>
      <c r="K13" s="6" t="s">
        <v>30</v>
      </c>
      <c r="L13" s="6" t="s">
        <v>28</v>
      </c>
      <c r="M13" s="6" t="s">
        <v>28</v>
      </c>
      <c r="N13" s="6" t="s">
        <v>30</v>
      </c>
      <c r="O13" s="6" t="s">
        <v>30</v>
      </c>
      <c r="P13" s="16" t="s">
        <v>31</v>
      </c>
      <c r="Q13" s="6" t="s">
        <v>30</v>
      </c>
      <c r="R13" s="6" t="s">
        <v>30</v>
      </c>
      <c r="S13" s="27">
        <v>2249.7</v>
      </c>
      <c r="T13" s="6" t="s">
        <v>28</v>
      </c>
      <c r="U13" s="27">
        <v>100000</v>
      </c>
      <c r="V13" s="27">
        <v>100000</v>
      </c>
      <c r="W13" s="7" t="s">
        <v>43</v>
      </c>
    </row>
    <row r="14" ht="75" customHeight="1" spans="1:23">
      <c r="A14" s="6">
        <v>11</v>
      </c>
      <c r="B14" s="12"/>
      <c r="C14" s="26"/>
      <c r="D14" s="16"/>
      <c r="E14" s="12" t="s">
        <v>47</v>
      </c>
      <c r="F14" s="6" t="s">
        <v>28</v>
      </c>
      <c r="G14" s="6" t="s">
        <v>29</v>
      </c>
      <c r="H14" s="6" t="s">
        <v>28</v>
      </c>
      <c r="I14" s="6" t="s">
        <v>28</v>
      </c>
      <c r="J14" s="6" t="s">
        <v>28</v>
      </c>
      <c r="K14" s="6" t="s">
        <v>30</v>
      </c>
      <c r="L14" s="6" t="s">
        <v>28</v>
      </c>
      <c r="M14" s="6" t="s">
        <v>28</v>
      </c>
      <c r="N14" s="6" t="s">
        <v>30</v>
      </c>
      <c r="O14" s="6" t="s">
        <v>30</v>
      </c>
      <c r="P14" s="16" t="s">
        <v>31</v>
      </c>
      <c r="Q14" s="6" t="s">
        <v>30</v>
      </c>
      <c r="R14" s="6" t="s">
        <v>30</v>
      </c>
      <c r="S14" s="27">
        <v>4758.6</v>
      </c>
      <c r="T14" s="6" t="s">
        <v>28</v>
      </c>
      <c r="U14" s="27">
        <v>100000</v>
      </c>
      <c r="V14" s="27">
        <v>100000</v>
      </c>
      <c r="W14" s="7" t="s">
        <v>43</v>
      </c>
    </row>
    <row r="15" ht="75" customHeight="1" spans="1:23">
      <c r="A15" s="6">
        <v>12</v>
      </c>
      <c r="B15" s="12"/>
      <c r="C15" s="26"/>
      <c r="D15" s="16"/>
      <c r="E15" s="12" t="s">
        <v>48</v>
      </c>
      <c r="F15" s="6" t="s">
        <v>28</v>
      </c>
      <c r="G15" s="6" t="s">
        <v>29</v>
      </c>
      <c r="H15" s="6" t="s">
        <v>28</v>
      </c>
      <c r="I15" s="6" t="s">
        <v>28</v>
      </c>
      <c r="J15" s="6" t="s">
        <v>28</v>
      </c>
      <c r="K15" s="6" t="s">
        <v>30</v>
      </c>
      <c r="L15" s="6" t="s">
        <v>28</v>
      </c>
      <c r="M15" s="6" t="s">
        <v>28</v>
      </c>
      <c r="N15" s="6" t="s">
        <v>30</v>
      </c>
      <c r="O15" s="6" t="s">
        <v>30</v>
      </c>
      <c r="P15" s="16" t="s">
        <v>31</v>
      </c>
      <c r="Q15" s="6" t="s">
        <v>30</v>
      </c>
      <c r="R15" s="6" t="s">
        <v>30</v>
      </c>
      <c r="S15" s="27">
        <v>2658.9</v>
      </c>
      <c r="T15" s="6" t="s">
        <v>28</v>
      </c>
      <c r="U15" s="27">
        <v>100000</v>
      </c>
      <c r="V15" s="27">
        <v>100000</v>
      </c>
      <c r="W15" s="7" t="s">
        <v>43</v>
      </c>
    </row>
    <row r="16" ht="75" customHeight="1" spans="1:23">
      <c r="A16" s="6">
        <v>13</v>
      </c>
      <c r="B16" s="12"/>
      <c r="C16" s="26"/>
      <c r="D16" s="16"/>
      <c r="E16" s="12" t="s">
        <v>49</v>
      </c>
      <c r="F16" s="6" t="s">
        <v>28</v>
      </c>
      <c r="G16" s="6" t="s">
        <v>29</v>
      </c>
      <c r="H16" s="6" t="s">
        <v>28</v>
      </c>
      <c r="I16" s="6" t="s">
        <v>28</v>
      </c>
      <c r="J16" s="6" t="s">
        <v>28</v>
      </c>
      <c r="K16" s="6" t="s">
        <v>30</v>
      </c>
      <c r="L16" s="6" t="s">
        <v>28</v>
      </c>
      <c r="M16" s="6" t="s">
        <v>28</v>
      </c>
      <c r="N16" s="6" t="s">
        <v>30</v>
      </c>
      <c r="O16" s="6" t="s">
        <v>30</v>
      </c>
      <c r="P16" s="16" t="s">
        <v>31</v>
      </c>
      <c r="Q16" s="6" t="s">
        <v>30</v>
      </c>
      <c r="R16" s="6" t="s">
        <v>30</v>
      </c>
      <c r="S16" s="27">
        <v>6563.1</v>
      </c>
      <c r="T16" s="6" t="s">
        <v>28</v>
      </c>
      <c r="U16" s="27">
        <v>100000</v>
      </c>
      <c r="V16" s="27">
        <v>100000</v>
      </c>
      <c r="W16" s="7" t="s">
        <v>43</v>
      </c>
    </row>
    <row r="17" ht="75" customHeight="1" spans="1:23">
      <c r="A17" s="6">
        <v>14</v>
      </c>
      <c r="B17" s="12"/>
      <c r="C17" s="26"/>
      <c r="D17" s="16"/>
      <c r="E17" s="12" t="s">
        <v>50</v>
      </c>
      <c r="F17" s="6" t="s">
        <v>28</v>
      </c>
      <c r="G17" s="6" t="s">
        <v>29</v>
      </c>
      <c r="H17" s="6" t="s">
        <v>28</v>
      </c>
      <c r="I17" s="6" t="s">
        <v>28</v>
      </c>
      <c r="J17" s="6" t="s">
        <v>28</v>
      </c>
      <c r="K17" s="6" t="s">
        <v>30</v>
      </c>
      <c r="L17" s="6" t="s">
        <v>28</v>
      </c>
      <c r="M17" s="6" t="s">
        <v>28</v>
      </c>
      <c r="N17" s="6" t="s">
        <v>30</v>
      </c>
      <c r="O17" s="6" t="s">
        <v>30</v>
      </c>
      <c r="P17" s="16" t="s">
        <v>31</v>
      </c>
      <c r="Q17" s="6" t="s">
        <v>30</v>
      </c>
      <c r="R17" s="6" t="s">
        <v>30</v>
      </c>
      <c r="S17" s="27">
        <v>2023.4</v>
      </c>
      <c r="T17" s="6" t="s">
        <v>28</v>
      </c>
      <c r="U17" s="27">
        <v>100000</v>
      </c>
      <c r="V17" s="27">
        <v>100000</v>
      </c>
      <c r="W17" s="7" t="s">
        <v>43</v>
      </c>
    </row>
    <row r="18" ht="75" customHeight="1" spans="1:23">
      <c r="A18" s="6">
        <v>15</v>
      </c>
      <c r="B18" s="12"/>
      <c r="C18" s="26"/>
      <c r="D18" s="16"/>
      <c r="E18" s="12" t="s">
        <v>51</v>
      </c>
      <c r="F18" s="6" t="s">
        <v>28</v>
      </c>
      <c r="G18" s="6" t="s">
        <v>29</v>
      </c>
      <c r="H18" s="6" t="s">
        <v>28</v>
      </c>
      <c r="I18" s="6" t="s">
        <v>28</v>
      </c>
      <c r="J18" s="6" t="s">
        <v>28</v>
      </c>
      <c r="K18" s="6" t="s">
        <v>30</v>
      </c>
      <c r="L18" s="6" t="s">
        <v>28</v>
      </c>
      <c r="M18" s="6" t="s">
        <v>28</v>
      </c>
      <c r="N18" s="6" t="s">
        <v>30</v>
      </c>
      <c r="O18" s="6" t="s">
        <v>30</v>
      </c>
      <c r="P18" s="16" t="s">
        <v>31</v>
      </c>
      <c r="Q18" s="6" t="s">
        <v>30</v>
      </c>
      <c r="R18" s="6" t="s">
        <v>30</v>
      </c>
      <c r="S18" s="27">
        <v>7001.4</v>
      </c>
      <c r="T18" s="6" t="s">
        <v>28</v>
      </c>
      <c r="U18" s="27">
        <v>100000</v>
      </c>
      <c r="V18" s="27">
        <v>100000</v>
      </c>
      <c r="W18" s="7" t="s">
        <v>43</v>
      </c>
    </row>
    <row r="19" ht="75" customHeight="1" spans="1:23">
      <c r="A19" s="6">
        <v>16</v>
      </c>
      <c r="B19" s="12"/>
      <c r="C19" s="26"/>
      <c r="D19" s="16"/>
      <c r="E19" s="12" t="s">
        <v>52</v>
      </c>
      <c r="F19" s="6" t="s">
        <v>28</v>
      </c>
      <c r="G19" s="6" t="s">
        <v>29</v>
      </c>
      <c r="H19" s="6" t="s">
        <v>28</v>
      </c>
      <c r="I19" s="6" t="s">
        <v>28</v>
      </c>
      <c r="J19" s="6" t="s">
        <v>28</v>
      </c>
      <c r="K19" s="6" t="s">
        <v>30</v>
      </c>
      <c r="L19" s="6" t="s">
        <v>28</v>
      </c>
      <c r="M19" s="6" t="s">
        <v>28</v>
      </c>
      <c r="N19" s="6" t="s">
        <v>30</v>
      </c>
      <c r="O19" s="6" t="s">
        <v>30</v>
      </c>
      <c r="P19" s="16" t="s">
        <v>31</v>
      </c>
      <c r="Q19" s="6" t="s">
        <v>30</v>
      </c>
      <c r="R19" s="6" t="s">
        <v>30</v>
      </c>
      <c r="S19" s="27">
        <v>2852.2</v>
      </c>
      <c r="T19" s="6" t="s">
        <v>28</v>
      </c>
      <c r="U19" s="27">
        <v>100000</v>
      </c>
      <c r="V19" s="27">
        <v>100000</v>
      </c>
      <c r="W19" s="7" t="s">
        <v>43</v>
      </c>
    </row>
    <row r="20" ht="42" customHeight="1" spans="1:23">
      <c r="A20" s="10" t="s">
        <v>38</v>
      </c>
      <c r="B20" s="11"/>
      <c r="C20" s="11"/>
      <c r="D20" s="11"/>
      <c r="E20" s="11"/>
      <c r="F20" s="11"/>
      <c r="G20" s="11"/>
      <c r="H20" s="11"/>
      <c r="I20" s="11"/>
      <c r="J20" s="11"/>
      <c r="K20" s="11"/>
      <c r="L20" s="11"/>
      <c r="M20" s="11"/>
      <c r="N20" s="11"/>
      <c r="O20" s="11"/>
      <c r="P20" s="11"/>
      <c r="Q20" s="11"/>
      <c r="R20" s="11"/>
      <c r="S20" s="11"/>
      <c r="T20" s="20"/>
      <c r="U20" s="28">
        <f>SUM(U10:U19)</f>
        <v>1000000</v>
      </c>
      <c r="V20" s="28">
        <f>SUM(V10:V19)</f>
        <v>1000000</v>
      </c>
      <c r="W20" s="7"/>
    </row>
    <row r="21" ht="192" customHeight="1" spans="1:23">
      <c r="A21" s="6">
        <v>17</v>
      </c>
      <c r="B21" s="26" t="s">
        <v>53</v>
      </c>
      <c r="C21" s="26" t="s">
        <v>54</v>
      </c>
      <c r="D21" s="12" t="s">
        <v>55</v>
      </c>
      <c r="E21" s="12" t="s">
        <v>56</v>
      </c>
      <c r="F21" s="6" t="s">
        <v>28</v>
      </c>
      <c r="G21" s="6" t="s">
        <v>29</v>
      </c>
      <c r="H21" s="6" t="s">
        <v>28</v>
      </c>
      <c r="I21" s="6" t="s">
        <v>28</v>
      </c>
      <c r="J21" s="6" t="s">
        <v>28</v>
      </c>
      <c r="K21" s="6" t="s">
        <v>30</v>
      </c>
      <c r="L21" s="6" t="s">
        <v>28</v>
      </c>
      <c r="M21" s="6" t="s">
        <v>28</v>
      </c>
      <c r="N21" s="6" t="s">
        <v>28</v>
      </c>
      <c r="O21" s="6" t="s">
        <v>28</v>
      </c>
      <c r="P21" s="16" t="s">
        <v>31</v>
      </c>
      <c r="Q21" s="6" t="s">
        <v>28</v>
      </c>
      <c r="R21" s="17">
        <v>3001300.02</v>
      </c>
      <c r="S21" s="6" t="s">
        <v>30</v>
      </c>
      <c r="T21" s="6" t="s">
        <v>28</v>
      </c>
      <c r="U21" s="27">
        <v>940382.17</v>
      </c>
      <c r="V21" s="27">
        <f>R21*0.3</f>
        <v>900390.006</v>
      </c>
      <c r="W21" s="7" t="s">
        <v>57</v>
      </c>
    </row>
    <row r="22" ht="45" customHeight="1" spans="1:23">
      <c r="A22" s="6">
        <v>18</v>
      </c>
      <c r="B22" s="26"/>
      <c r="C22" s="26"/>
      <c r="D22" s="13"/>
      <c r="E22" s="12" t="s">
        <v>58</v>
      </c>
      <c r="F22" s="6" t="s">
        <v>28</v>
      </c>
      <c r="G22" s="6" t="s">
        <v>29</v>
      </c>
      <c r="H22" s="6" t="s">
        <v>28</v>
      </c>
      <c r="I22" s="6" t="s">
        <v>28</v>
      </c>
      <c r="J22" s="6" t="s">
        <v>28</v>
      </c>
      <c r="K22" s="6" t="s">
        <v>30</v>
      </c>
      <c r="L22" s="6" t="s">
        <v>28</v>
      </c>
      <c r="M22" s="6" t="s">
        <v>28</v>
      </c>
      <c r="N22" s="6" t="s">
        <v>28</v>
      </c>
      <c r="O22" s="6" t="s">
        <v>28</v>
      </c>
      <c r="P22" s="16" t="s">
        <v>31</v>
      </c>
      <c r="Q22" s="6" t="s">
        <v>28</v>
      </c>
      <c r="R22" s="17">
        <v>1721806.08</v>
      </c>
      <c r="S22" s="6" t="s">
        <v>30</v>
      </c>
      <c r="T22" s="6" t="s">
        <v>28</v>
      </c>
      <c r="U22" s="27">
        <v>516541.82</v>
      </c>
      <c r="V22" s="27">
        <f>R22*0.3</f>
        <v>516541.824</v>
      </c>
      <c r="W22" s="7" t="s">
        <v>32</v>
      </c>
    </row>
    <row r="23" ht="45" customHeight="1" spans="1:23">
      <c r="A23" s="6">
        <v>19</v>
      </c>
      <c r="B23" s="26"/>
      <c r="C23" s="26"/>
      <c r="D23" s="13"/>
      <c r="E23" s="12" t="s">
        <v>59</v>
      </c>
      <c r="F23" s="6" t="s">
        <v>28</v>
      </c>
      <c r="G23" s="6" t="s">
        <v>29</v>
      </c>
      <c r="H23" s="6" t="s">
        <v>28</v>
      </c>
      <c r="I23" s="6" t="s">
        <v>28</v>
      </c>
      <c r="J23" s="6" t="s">
        <v>28</v>
      </c>
      <c r="K23" s="6" t="s">
        <v>30</v>
      </c>
      <c r="L23" s="6" t="s">
        <v>28</v>
      </c>
      <c r="M23" s="6" t="s">
        <v>28</v>
      </c>
      <c r="N23" s="6" t="s">
        <v>28</v>
      </c>
      <c r="O23" s="6" t="s">
        <v>28</v>
      </c>
      <c r="P23" s="16" t="s">
        <v>31</v>
      </c>
      <c r="Q23" s="6" t="s">
        <v>28</v>
      </c>
      <c r="R23" s="17">
        <v>1601595.84</v>
      </c>
      <c r="S23" s="6" t="s">
        <v>30</v>
      </c>
      <c r="T23" s="6" t="s">
        <v>28</v>
      </c>
      <c r="U23" s="27">
        <v>480480</v>
      </c>
      <c r="V23" s="27">
        <f>R23*0.3</f>
        <v>480478.752</v>
      </c>
      <c r="W23" s="7" t="s">
        <v>60</v>
      </c>
    </row>
    <row r="24" ht="75" customHeight="1" spans="1:23">
      <c r="A24" s="6">
        <v>20</v>
      </c>
      <c r="B24" s="26"/>
      <c r="C24" s="26"/>
      <c r="D24" s="13"/>
      <c r="E24" s="12" t="s">
        <v>61</v>
      </c>
      <c r="F24" s="6" t="s">
        <v>28</v>
      </c>
      <c r="G24" s="6" t="s">
        <v>29</v>
      </c>
      <c r="H24" s="6" t="s">
        <v>28</v>
      </c>
      <c r="I24" s="6" t="s">
        <v>28</v>
      </c>
      <c r="J24" s="6" t="s">
        <v>28</v>
      </c>
      <c r="K24" s="6" t="s">
        <v>30</v>
      </c>
      <c r="L24" s="6" t="s">
        <v>28</v>
      </c>
      <c r="M24" s="6" t="s">
        <v>62</v>
      </c>
      <c r="N24" s="6" t="s">
        <v>28</v>
      </c>
      <c r="O24" s="6" t="s">
        <v>28</v>
      </c>
      <c r="P24" s="16" t="s">
        <v>31</v>
      </c>
      <c r="Q24" s="6" t="s">
        <v>28</v>
      </c>
      <c r="R24" s="17">
        <v>737430.78</v>
      </c>
      <c r="S24" s="6" t="s">
        <v>30</v>
      </c>
      <c r="T24" s="6" t="s">
        <v>28</v>
      </c>
      <c r="U24" s="27">
        <v>221229</v>
      </c>
      <c r="V24" s="27">
        <f>R24*0.3</f>
        <v>221229.234</v>
      </c>
      <c r="W24" s="7" t="s">
        <v>63</v>
      </c>
    </row>
    <row r="25" ht="42" customHeight="1" spans="1:23">
      <c r="A25" s="10" t="s">
        <v>38</v>
      </c>
      <c r="B25" s="11"/>
      <c r="C25" s="11"/>
      <c r="D25" s="11"/>
      <c r="E25" s="11"/>
      <c r="F25" s="11"/>
      <c r="G25" s="11"/>
      <c r="H25" s="11"/>
      <c r="I25" s="11"/>
      <c r="J25" s="11"/>
      <c r="K25" s="11"/>
      <c r="L25" s="11"/>
      <c r="M25" s="11"/>
      <c r="N25" s="11"/>
      <c r="O25" s="11"/>
      <c r="P25" s="11"/>
      <c r="Q25" s="11"/>
      <c r="R25" s="11"/>
      <c r="S25" s="11"/>
      <c r="T25" s="20"/>
      <c r="U25" s="29">
        <f>SUM(U21:U24)</f>
        <v>2158632.99</v>
      </c>
      <c r="V25" s="29">
        <f>SUM(V21:V24)</f>
        <v>2118639.816</v>
      </c>
      <c r="W25" s="16"/>
    </row>
    <row r="26" ht="42" customHeight="1" spans="1:23">
      <c r="A26" s="10" t="s">
        <v>64</v>
      </c>
      <c r="B26" s="11"/>
      <c r="C26" s="11"/>
      <c r="D26" s="11"/>
      <c r="E26" s="11"/>
      <c r="F26" s="11"/>
      <c r="G26" s="11"/>
      <c r="H26" s="11"/>
      <c r="I26" s="11"/>
      <c r="J26" s="11"/>
      <c r="K26" s="11"/>
      <c r="L26" s="11"/>
      <c r="M26" s="11"/>
      <c r="N26" s="11"/>
      <c r="O26" s="11"/>
      <c r="P26" s="11"/>
      <c r="Q26" s="11"/>
      <c r="R26" s="11"/>
      <c r="S26" s="11"/>
      <c r="T26" s="20"/>
      <c r="U26" s="21">
        <f>U9+U20+U25</f>
        <v>3218632.99</v>
      </c>
      <c r="V26" s="21">
        <f>V9+V20+V25</f>
        <v>3178639.816</v>
      </c>
      <c r="W26" s="16"/>
    </row>
  </sheetData>
  <mergeCells count="14">
    <mergeCell ref="A1:W1"/>
    <mergeCell ref="A9:T9"/>
    <mergeCell ref="A20:T20"/>
    <mergeCell ref="A25:T25"/>
    <mergeCell ref="A26:T26"/>
    <mergeCell ref="B3:B8"/>
    <mergeCell ref="B10:B19"/>
    <mergeCell ref="B21:B24"/>
    <mergeCell ref="C3:C8"/>
    <mergeCell ref="C10:C19"/>
    <mergeCell ref="C21:C24"/>
    <mergeCell ref="D3:D8"/>
    <mergeCell ref="D10:D19"/>
    <mergeCell ref="D21:D24"/>
  </mergeCells>
  <pageMargins left="0.275" right="0.196527777777778" top="0.826388888888889" bottom="1" header="0.5" footer="0.5"/>
  <pageSetup paperSize="9" scale="2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tabSelected="1" zoomScale="115" zoomScaleNormal="115" workbookViewId="0">
      <selection activeCell="I2" sqref="I2"/>
    </sheetView>
  </sheetViews>
  <sheetFormatPr defaultColWidth="8.73333333333333" defaultRowHeight="14.25" outlineLevelCol="4"/>
  <cols>
    <col min="1" max="1" width="8.73333333333333" style="31"/>
    <col min="2" max="2" width="39.9333333333333" style="32" customWidth="1"/>
    <col min="3" max="3" width="12.2" style="31" customWidth="1"/>
    <col min="4" max="5" width="17.025" style="31" customWidth="1"/>
    <col min="6" max="16384" width="8.73333333333333" style="31"/>
  </cols>
  <sheetData>
    <row r="1" s="30" customFormat="1" ht="59" customHeight="1" spans="1:5">
      <c r="A1" s="33" t="s">
        <v>65</v>
      </c>
      <c r="B1" s="33"/>
      <c r="C1" s="33"/>
      <c r="D1" s="33"/>
      <c r="E1" s="33"/>
    </row>
    <row r="2" s="30" customFormat="1" ht="72" customHeight="1" spans="1:5">
      <c r="A2" s="34" t="s">
        <v>1</v>
      </c>
      <c r="B2" s="34" t="s">
        <v>5</v>
      </c>
      <c r="C2" s="35" t="s">
        <v>66</v>
      </c>
      <c r="D2" s="35" t="s">
        <v>67</v>
      </c>
      <c r="E2" s="35" t="s">
        <v>68</v>
      </c>
    </row>
    <row r="3" s="31" customFormat="1" ht="42" customHeight="1" spans="1:5">
      <c r="A3" s="36">
        <v>1</v>
      </c>
      <c r="B3" s="37" t="s">
        <v>27</v>
      </c>
      <c r="C3" s="38" t="s">
        <v>69</v>
      </c>
      <c r="D3" s="39">
        <v>10000</v>
      </c>
      <c r="E3" s="40">
        <v>10000</v>
      </c>
    </row>
    <row r="4" s="31" customFormat="1" ht="42" customHeight="1" spans="1:5">
      <c r="A4" s="36">
        <v>2</v>
      </c>
      <c r="B4" s="37" t="s">
        <v>33</v>
      </c>
      <c r="C4" s="38" t="s">
        <v>69</v>
      </c>
      <c r="D4" s="39">
        <v>10000</v>
      </c>
      <c r="E4" s="40">
        <v>10000</v>
      </c>
    </row>
    <row r="5" s="31" customFormat="1" ht="42" customHeight="1" spans="1:5">
      <c r="A5" s="36">
        <v>3</v>
      </c>
      <c r="B5" s="37" t="s">
        <v>34</v>
      </c>
      <c r="C5" s="38" t="s">
        <v>69</v>
      </c>
      <c r="D5" s="39">
        <v>10000</v>
      </c>
      <c r="E5" s="40">
        <v>10000</v>
      </c>
    </row>
    <row r="6" s="31" customFormat="1" ht="42" customHeight="1" spans="1:5">
      <c r="A6" s="36">
        <v>4</v>
      </c>
      <c r="B6" s="37" t="s">
        <v>35</v>
      </c>
      <c r="C6" s="38" t="s">
        <v>69</v>
      </c>
      <c r="D6" s="39">
        <v>10000</v>
      </c>
      <c r="E6" s="40">
        <v>10000</v>
      </c>
    </row>
    <row r="7" s="31" customFormat="1" ht="42" customHeight="1" spans="1:5">
      <c r="A7" s="36">
        <v>5</v>
      </c>
      <c r="B7" s="37" t="s">
        <v>36</v>
      </c>
      <c r="C7" s="38" t="s">
        <v>69</v>
      </c>
      <c r="D7" s="39">
        <v>10000</v>
      </c>
      <c r="E7" s="40">
        <v>10000</v>
      </c>
    </row>
    <row r="8" s="31" customFormat="1" ht="42" customHeight="1" spans="1:5">
      <c r="A8" s="36">
        <v>6</v>
      </c>
      <c r="B8" s="37" t="s">
        <v>37</v>
      </c>
      <c r="C8" s="38" t="s">
        <v>69</v>
      </c>
      <c r="D8" s="39">
        <v>10000</v>
      </c>
      <c r="E8" s="40">
        <v>10000</v>
      </c>
    </row>
    <row r="9" s="31" customFormat="1" ht="42" customHeight="1" spans="1:5">
      <c r="A9" s="41" t="s">
        <v>64</v>
      </c>
      <c r="B9" s="42"/>
      <c r="C9" s="42"/>
      <c r="D9" s="43">
        <f>SUM(D3:D8)</f>
        <v>60000</v>
      </c>
      <c r="E9" s="43">
        <f>SUM(E3:E8)</f>
        <v>60000</v>
      </c>
    </row>
  </sheetData>
  <mergeCells count="2">
    <mergeCell ref="A1:E1"/>
    <mergeCell ref="A9:C9"/>
  </mergeCells>
  <pageMargins left="0.75" right="0.75" top="1" bottom="1" header="0.5" footer="0.5"/>
  <pageSetup paperSize="9" scale="9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6"/>
  <sheetViews>
    <sheetView zoomScale="80" zoomScaleNormal="80" workbookViewId="0">
      <pane xSplit="5" topLeftCell="F1" activePane="topRight" state="frozen"/>
      <selection/>
      <selection pane="topRight" activeCell="H8" sqref="H8"/>
    </sheetView>
  </sheetViews>
  <sheetFormatPr defaultColWidth="8.73333333333333" defaultRowHeight="13.5"/>
  <cols>
    <col min="2" max="2" width="23.0666666666667" style="24" customWidth="1"/>
    <col min="3" max="3" width="14.8666666666667" style="24" customWidth="1"/>
    <col min="4" max="4" width="35" style="24" customWidth="1"/>
    <col min="5" max="5" width="39.9333333333333" style="24" customWidth="1"/>
    <col min="6" max="6" width="14.1333333333333" customWidth="1"/>
    <col min="7" max="7" width="12.6666666666667" customWidth="1"/>
    <col min="8" max="8" width="17.4666666666667" customWidth="1"/>
    <col min="9" max="9" width="16.4" customWidth="1"/>
    <col min="10" max="10" width="23.2" customWidth="1"/>
    <col min="11" max="11" width="16.5333333333333" customWidth="1"/>
    <col min="12" max="12" width="18.6" customWidth="1"/>
    <col min="13" max="13" width="29.8666666666667" customWidth="1"/>
    <col min="14" max="14" width="29.3333333333333" customWidth="1"/>
    <col min="15" max="15" width="31" customWidth="1"/>
    <col min="16" max="16" width="12.2" customWidth="1"/>
    <col min="17" max="17" width="25.8" customWidth="1"/>
    <col min="18" max="18" width="17.6666666666667" customWidth="1"/>
    <col min="19" max="19" width="13.6" customWidth="1"/>
    <col min="20" max="20" width="15.6666666666667" customWidth="1"/>
    <col min="21" max="21" width="13.0666666666667" customWidth="1"/>
    <col min="22" max="23" width="18.3333333333333" customWidth="1"/>
    <col min="24" max="24" width="47.2" customWidth="1"/>
  </cols>
  <sheetData>
    <row r="1" s="1" customFormat="1" ht="59" customHeight="1" spans="1:24">
      <c r="A1" s="2" t="s">
        <v>0</v>
      </c>
      <c r="B1" s="2"/>
      <c r="C1" s="2"/>
      <c r="D1" s="2"/>
      <c r="E1" s="25"/>
      <c r="F1" s="25"/>
      <c r="G1" s="25"/>
      <c r="H1" s="25"/>
      <c r="I1" s="25"/>
      <c r="J1" s="25"/>
      <c r="K1" s="25"/>
      <c r="L1" s="25"/>
      <c r="M1" s="25"/>
      <c r="N1" s="25"/>
      <c r="O1" s="25"/>
      <c r="P1" s="25"/>
      <c r="Q1" s="25"/>
      <c r="R1" s="25"/>
      <c r="S1" s="25"/>
      <c r="T1" s="25"/>
      <c r="U1" s="25"/>
      <c r="V1" s="25"/>
      <c r="W1" s="25"/>
      <c r="X1" s="25"/>
    </row>
    <row r="2" s="1" customFormat="1" ht="99" customHeight="1" spans="1:24">
      <c r="A2" s="3" t="s">
        <v>1</v>
      </c>
      <c r="B2" s="3" t="s">
        <v>2</v>
      </c>
      <c r="C2" s="3" t="s">
        <v>3</v>
      </c>
      <c r="D2" s="3" t="s">
        <v>4</v>
      </c>
      <c r="E2" s="3" t="s">
        <v>5</v>
      </c>
      <c r="F2" s="4" t="s">
        <v>6</v>
      </c>
      <c r="G2" s="4" t="s">
        <v>7</v>
      </c>
      <c r="H2" s="4" t="s">
        <v>8</v>
      </c>
      <c r="I2" s="4" t="s">
        <v>9</v>
      </c>
      <c r="J2" s="5" t="s">
        <v>10</v>
      </c>
      <c r="K2" s="4" t="s">
        <v>11</v>
      </c>
      <c r="L2" s="5" t="s">
        <v>12</v>
      </c>
      <c r="M2" s="5" t="s">
        <v>13</v>
      </c>
      <c r="N2" s="5" t="s">
        <v>14</v>
      </c>
      <c r="O2" s="5" t="s">
        <v>15</v>
      </c>
      <c r="P2" s="4" t="s">
        <v>16</v>
      </c>
      <c r="Q2" s="5" t="s">
        <v>17</v>
      </c>
      <c r="R2" s="4" t="s">
        <v>18</v>
      </c>
      <c r="S2" s="3" t="s">
        <v>19</v>
      </c>
      <c r="T2" s="3" t="s">
        <v>70</v>
      </c>
      <c r="U2" s="3" t="s">
        <v>20</v>
      </c>
      <c r="V2" s="4" t="s">
        <v>21</v>
      </c>
      <c r="W2" s="4" t="s">
        <v>22</v>
      </c>
      <c r="X2" s="3" t="s">
        <v>23</v>
      </c>
    </row>
    <row r="3" ht="42" customHeight="1" spans="1:24">
      <c r="A3" s="6">
        <v>1</v>
      </c>
      <c r="B3" s="12" t="s">
        <v>24</v>
      </c>
      <c r="C3" s="26" t="s">
        <v>25</v>
      </c>
      <c r="D3" s="12" t="s">
        <v>26</v>
      </c>
      <c r="E3" s="12" t="s">
        <v>27</v>
      </c>
      <c r="F3" s="6" t="s">
        <v>28</v>
      </c>
      <c r="G3" s="6" t="s">
        <v>29</v>
      </c>
      <c r="H3" s="6" t="s">
        <v>28</v>
      </c>
      <c r="I3" s="6" t="s">
        <v>28</v>
      </c>
      <c r="J3" s="6" t="s">
        <v>28</v>
      </c>
      <c r="K3" s="6" t="s">
        <v>28</v>
      </c>
      <c r="L3" s="6" t="s">
        <v>30</v>
      </c>
      <c r="M3" s="6" t="s">
        <v>30</v>
      </c>
      <c r="N3" s="6" t="s">
        <v>30</v>
      </c>
      <c r="O3" s="6" t="s">
        <v>30</v>
      </c>
      <c r="P3" s="16" t="s">
        <v>31</v>
      </c>
      <c r="Q3" s="6" t="s">
        <v>30</v>
      </c>
      <c r="R3" s="6" t="s">
        <v>30</v>
      </c>
      <c r="S3" s="6" t="s">
        <v>30</v>
      </c>
      <c r="T3" s="6" t="s">
        <v>30</v>
      </c>
      <c r="U3" s="6" t="s">
        <v>28</v>
      </c>
      <c r="V3" s="27">
        <v>10000</v>
      </c>
      <c r="W3" s="27">
        <v>10000</v>
      </c>
      <c r="X3" s="7" t="s">
        <v>32</v>
      </c>
    </row>
    <row r="4" ht="42" customHeight="1" spans="1:24">
      <c r="A4" s="6">
        <v>2</v>
      </c>
      <c r="B4" s="12"/>
      <c r="C4" s="26"/>
      <c r="D4" s="12"/>
      <c r="E4" s="12" t="s">
        <v>33</v>
      </c>
      <c r="F4" s="6" t="s">
        <v>28</v>
      </c>
      <c r="G4" s="6" t="s">
        <v>29</v>
      </c>
      <c r="H4" s="6" t="s">
        <v>28</v>
      </c>
      <c r="I4" s="6" t="s">
        <v>28</v>
      </c>
      <c r="J4" s="6" t="s">
        <v>28</v>
      </c>
      <c r="K4" s="6" t="s">
        <v>28</v>
      </c>
      <c r="L4" s="6" t="s">
        <v>30</v>
      </c>
      <c r="M4" s="6" t="s">
        <v>30</v>
      </c>
      <c r="N4" s="6" t="s">
        <v>30</v>
      </c>
      <c r="O4" s="6" t="s">
        <v>30</v>
      </c>
      <c r="P4" s="16" t="s">
        <v>31</v>
      </c>
      <c r="Q4" s="6" t="s">
        <v>30</v>
      </c>
      <c r="R4" s="6" t="s">
        <v>30</v>
      </c>
      <c r="S4" s="6" t="s">
        <v>30</v>
      </c>
      <c r="T4" s="6" t="s">
        <v>30</v>
      </c>
      <c r="U4" s="6" t="s">
        <v>28</v>
      </c>
      <c r="V4" s="27">
        <v>10000</v>
      </c>
      <c r="W4" s="27">
        <v>10000</v>
      </c>
      <c r="X4" s="7" t="s">
        <v>32</v>
      </c>
    </row>
    <row r="5" ht="42" customHeight="1" spans="1:24">
      <c r="A5" s="6">
        <v>3</v>
      </c>
      <c r="B5" s="12"/>
      <c r="C5" s="26"/>
      <c r="D5" s="12"/>
      <c r="E5" s="12" t="s">
        <v>34</v>
      </c>
      <c r="F5" s="6" t="s">
        <v>28</v>
      </c>
      <c r="G5" s="6" t="s">
        <v>29</v>
      </c>
      <c r="H5" s="6" t="s">
        <v>28</v>
      </c>
      <c r="I5" s="6" t="s">
        <v>28</v>
      </c>
      <c r="J5" s="6" t="s">
        <v>28</v>
      </c>
      <c r="K5" s="6" t="s">
        <v>28</v>
      </c>
      <c r="L5" s="6" t="s">
        <v>30</v>
      </c>
      <c r="M5" s="6" t="s">
        <v>30</v>
      </c>
      <c r="N5" s="6" t="s">
        <v>30</v>
      </c>
      <c r="O5" s="6" t="s">
        <v>30</v>
      </c>
      <c r="P5" s="16" t="s">
        <v>31</v>
      </c>
      <c r="Q5" s="6" t="s">
        <v>30</v>
      </c>
      <c r="R5" s="6" t="s">
        <v>30</v>
      </c>
      <c r="S5" s="6" t="s">
        <v>30</v>
      </c>
      <c r="T5" s="6" t="s">
        <v>30</v>
      </c>
      <c r="U5" s="6" t="s">
        <v>28</v>
      </c>
      <c r="V5" s="27">
        <v>10000</v>
      </c>
      <c r="W5" s="27">
        <v>10000</v>
      </c>
      <c r="X5" s="7" t="s">
        <v>32</v>
      </c>
    </row>
    <row r="6" ht="42" customHeight="1" spans="1:24">
      <c r="A6" s="6">
        <v>4</v>
      </c>
      <c r="B6" s="12"/>
      <c r="C6" s="26"/>
      <c r="D6" s="12"/>
      <c r="E6" s="12" t="s">
        <v>35</v>
      </c>
      <c r="F6" s="6" t="s">
        <v>28</v>
      </c>
      <c r="G6" s="6" t="s">
        <v>29</v>
      </c>
      <c r="H6" s="6" t="s">
        <v>28</v>
      </c>
      <c r="I6" s="6" t="s">
        <v>28</v>
      </c>
      <c r="J6" s="6" t="s">
        <v>28</v>
      </c>
      <c r="K6" s="6" t="s">
        <v>28</v>
      </c>
      <c r="L6" s="6" t="s">
        <v>30</v>
      </c>
      <c r="M6" s="6" t="s">
        <v>30</v>
      </c>
      <c r="N6" s="6" t="s">
        <v>30</v>
      </c>
      <c r="O6" s="6" t="s">
        <v>30</v>
      </c>
      <c r="P6" s="16" t="s">
        <v>31</v>
      </c>
      <c r="Q6" s="6" t="s">
        <v>30</v>
      </c>
      <c r="R6" s="6" t="s">
        <v>30</v>
      </c>
      <c r="S6" s="6" t="s">
        <v>30</v>
      </c>
      <c r="T6" s="6" t="s">
        <v>30</v>
      </c>
      <c r="U6" s="6" t="s">
        <v>28</v>
      </c>
      <c r="V6" s="27">
        <v>10000</v>
      </c>
      <c r="W6" s="27">
        <v>10000</v>
      </c>
      <c r="X6" s="7" t="s">
        <v>32</v>
      </c>
    </row>
    <row r="7" ht="42" customHeight="1" spans="1:24">
      <c r="A7" s="6">
        <v>5</v>
      </c>
      <c r="B7" s="12"/>
      <c r="C7" s="26"/>
      <c r="D7" s="12"/>
      <c r="E7" s="12" t="s">
        <v>36</v>
      </c>
      <c r="F7" s="6" t="s">
        <v>28</v>
      </c>
      <c r="G7" s="6" t="s">
        <v>29</v>
      </c>
      <c r="H7" s="6" t="s">
        <v>28</v>
      </c>
      <c r="I7" s="6" t="s">
        <v>28</v>
      </c>
      <c r="J7" s="6" t="s">
        <v>28</v>
      </c>
      <c r="K7" s="6" t="s">
        <v>28</v>
      </c>
      <c r="L7" s="6" t="s">
        <v>30</v>
      </c>
      <c r="M7" s="6" t="s">
        <v>30</v>
      </c>
      <c r="N7" s="6" t="s">
        <v>30</v>
      </c>
      <c r="O7" s="6" t="s">
        <v>30</v>
      </c>
      <c r="P7" s="16" t="s">
        <v>31</v>
      </c>
      <c r="Q7" s="6" t="s">
        <v>30</v>
      </c>
      <c r="R7" s="6" t="s">
        <v>30</v>
      </c>
      <c r="S7" s="6" t="s">
        <v>30</v>
      </c>
      <c r="T7" s="6" t="s">
        <v>30</v>
      </c>
      <c r="U7" s="6" t="s">
        <v>28</v>
      </c>
      <c r="V7" s="27">
        <v>10000</v>
      </c>
      <c r="W7" s="27">
        <v>10000</v>
      </c>
      <c r="X7" s="7" t="s">
        <v>32</v>
      </c>
    </row>
    <row r="8" ht="42" customHeight="1" spans="1:24">
      <c r="A8" s="6">
        <v>6</v>
      </c>
      <c r="B8" s="12"/>
      <c r="C8" s="26"/>
      <c r="D8" s="12"/>
      <c r="E8" s="12" t="s">
        <v>37</v>
      </c>
      <c r="F8" s="6" t="s">
        <v>28</v>
      </c>
      <c r="G8" s="6" t="s">
        <v>29</v>
      </c>
      <c r="H8" s="6" t="s">
        <v>28</v>
      </c>
      <c r="I8" s="6" t="s">
        <v>28</v>
      </c>
      <c r="J8" s="6" t="s">
        <v>28</v>
      </c>
      <c r="K8" s="6" t="s">
        <v>28</v>
      </c>
      <c r="L8" s="6" t="s">
        <v>30</v>
      </c>
      <c r="M8" s="6" t="s">
        <v>30</v>
      </c>
      <c r="N8" s="6" t="s">
        <v>30</v>
      </c>
      <c r="O8" s="6" t="s">
        <v>30</v>
      </c>
      <c r="P8" s="16" t="s">
        <v>31</v>
      </c>
      <c r="Q8" s="6" t="s">
        <v>30</v>
      </c>
      <c r="R8" s="6" t="s">
        <v>30</v>
      </c>
      <c r="S8" s="6" t="s">
        <v>30</v>
      </c>
      <c r="T8" s="6" t="s">
        <v>30</v>
      </c>
      <c r="U8" s="6" t="s">
        <v>28</v>
      </c>
      <c r="V8" s="27">
        <v>10000</v>
      </c>
      <c r="W8" s="27">
        <v>10000</v>
      </c>
      <c r="X8" s="7" t="s">
        <v>32</v>
      </c>
    </row>
    <row r="9" ht="42" customHeight="1" spans="1:24">
      <c r="A9" s="10" t="s">
        <v>38</v>
      </c>
      <c r="B9" s="11"/>
      <c r="C9" s="11"/>
      <c r="D9" s="11"/>
      <c r="E9" s="11"/>
      <c r="F9" s="11"/>
      <c r="G9" s="11"/>
      <c r="H9" s="11"/>
      <c r="I9" s="11"/>
      <c r="J9" s="11"/>
      <c r="K9" s="11"/>
      <c r="L9" s="11"/>
      <c r="M9" s="11"/>
      <c r="N9" s="11"/>
      <c r="O9" s="11"/>
      <c r="P9" s="11"/>
      <c r="Q9" s="11"/>
      <c r="R9" s="11"/>
      <c r="S9" s="11"/>
      <c r="T9" s="11"/>
      <c r="U9" s="20"/>
      <c r="V9" s="28">
        <f>SUM(V3:V8)</f>
        <v>60000</v>
      </c>
      <c r="W9" s="28">
        <f>SUM(W3:W8)</f>
        <v>60000</v>
      </c>
      <c r="X9" s="7"/>
    </row>
    <row r="10" ht="75" customHeight="1" spans="1:24">
      <c r="A10" s="6">
        <v>7</v>
      </c>
      <c r="B10" s="12" t="s">
        <v>39</v>
      </c>
      <c r="C10" s="26" t="s">
        <v>40</v>
      </c>
      <c r="D10" s="7" t="s">
        <v>41</v>
      </c>
      <c r="E10" s="12" t="s">
        <v>42</v>
      </c>
      <c r="F10" s="6" t="s">
        <v>28</v>
      </c>
      <c r="G10" s="6" t="s">
        <v>29</v>
      </c>
      <c r="H10" s="6" t="s">
        <v>28</v>
      </c>
      <c r="I10" s="6" t="s">
        <v>28</v>
      </c>
      <c r="J10" s="6" t="s">
        <v>28</v>
      </c>
      <c r="K10" s="6" t="s">
        <v>30</v>
      </c>
      <c r="L10" s="6" t="s">
        <v>28</v>
      </c>
      <c r="M10" s="6" t="s">
        <v>28</v>
      </c>
      <c r="N10" s="6" t="s">
        <v>30</v>
      </c>
      <c r="O10" s="6" t="s">
        <v>30</v>
      </c>
      <c r="P10" s="16" t="s">
        <v>31</v>
      </c>
      <c r="Q10" s="6" t="s">
        <v>30</v>
      </c>
      <c r="R10" s="6" t="s">
        <v>30</v>
      </c>
      <c r="S10" s="27">
        <v>26911.9</v>
      </c>
      <c r="T10" s="27">
        <v>5572093.97</v>
      </c>
      <c r="U10" s="6" t="s">
        <v>28</v>
      </c>
      <c r="V10" s="27">
        <v>100000</v>
      </c>
      <c r="W10" s="27">
        <v>100000</v>
      </c>
      <c r="X10" s="7" t="s">
        <v>71</v>
      </c>
    </row>
    <row r="11" ht="75" customHeight="1" spans="1:24">
      <c r="A11" s="6">
        <v>8</v>
      </c>
      <c r="B11" s="12"/>
      <c r="C11" s="26"/>
      <c r="D11" s="16"/>
      <c r="E11" s="12" t="s">
        <v>44</v>
      </c>
      <c r="F11" s="6" t="s">
        <v>28</v>
      </c>
      <c r="G11" s="6" t="s">
        <v>29</v>
      </c>
      <c r="H11" s="6" t="s">
        <v>28</v>
      </c>
      <c r="I11" s="6" t="s">
        <v>28</v>
      </c>
      <c r="J11" s="6" t="s">
        <v>28</v>
      </c>
      <c r="K11" s="6" t="s">
        <v>30</v>
      </c>
      <c r="L11" s="6" t="s">
        <v>28</v>
      </c>
      <c r="M11" s="6" t="s">
        <v>28</v>
      </c>
      <c r="N11" s="6" t="s">
        <v>30</v>
      </c>
      <c r="O11" s="6" t="s">
        <v>30</v>
      </c>
      <c r="P11" s="16" t="s">
        <v>31</v>
      </c>
      <c r="Q11" s="6" t="s">
        <v>30</v>
      </c>
      <c r="R11" s="6" t="s">
        <v>30</v>
      </c>
      <c r="S11" s="27">
        <v>2006.6</v>
      </c>
      <c r="T11" s="27">
        <v>19142.33</v>
      </c>
      <c r="U11" s="6" t="s">
        <v>28</v>
      </c>
      <c r="V11" s="27">
        <v>100000</v>
      </c>
      <c r="W11" s="27">
        <f>T11</f>
        <v>19142.33</v>
      </c>
      <c r="X11" s="7" t="s">
        <v>72</v>
      </c>
    </row>
    <row r="12" ht="75" customHeight="1" spans="1:24">
      <c r="A12" s="6">
        <v>9</v>
      </c>
      <c r="B12" s="12"/>
      <c r="C12" s="26"/>
      <c r="D12" s="16"/>
      <c r="E12" s="12" t="s">
        <v>45</v>
      </c>
      <c r="F12" s="6" t="s">
        <v>28</v>
      </c>
      <c r="G12" s="6" t="s">
        <v>29</v>
      </c>
      <c r="H12" s="6" t="s">
        <v>28</v>
      </c>
      <c r="I12" s="6" t="s">
        <v>28</v>
      </c>
      <c r="J12" s="6" t="s">
        <v>28</v>
      </c>
      <c r="K12" s="6" t="s">
        <v>30</v>
      </c>
      <c r="L12" s="6" t="s">
        <v>28</v>
      </c>
      <c r="M12" s="6" t="s">
        <v>28</v>
      </c>
      <c r="N12" s="6" t="s">
        <v>30</v>
      </c>
      <c r="O12" s="6" t="s">
        <v>30</v>
      </c>
      <c r="P12" s="16" t="s">
        <v>31</v>
      </c>
      <c r="Q12" s="6" t="s">
        <v>30</v>
      </c>
      <c r="R12" s="6" t="s">
        <v>30</v>
      </c>
      <c r="S12" s="27">
        <v>7768.2</v>
      </c>
      <c r="T12" s="27">
        <v>738495.21</v>
      </c>
      <c r="U12" s="6" t="s">
        <v>28</v>
      </c>
      <c r="V12" s="27">
        <v>100000</v>
      </c>
      <c r="W12" s="27">
        <v>100000</v>
      </c>
      <c r="X12" s="7" t="s">
        <v>71</v>
      </c>
    </row>
    <row r="13" ht="75" customHeight="1" spans="1:24">
      <c r="A13" s="6">
        <v>10</v>
      </c>
      <c r="B13" s="12"/>
      <c r="C13" s="26"/>
      <c r="D13" s="16"/>
      <c r="E13" s="12" t="s">
        <v>46</v>
      </c>
      <c r="F13" s="6" t="s">
        <v>28</v>
      </c>
      <c r="G13" s="6" t="s">
        <v>29</v>
      </c>
      <c r="H13" s="6" t="s">
        <v>28</v>
      </c>
      <c r="I13" s="6" t="s">
        <v>28</v>
      </c>
      <c r="J13" s="6" t="s">
        <v>28</v>
      </c>
      <c r="K13" s="6" t="s">
        <v>30</v>
      </c>
      <c r="L13" s="6" t="s">
        <v>28</v>
      </c>
      <c r="M13" s="6" t="s">
        <v>28</v>
      </c>
      <c r="N13" s="6" t="s">
        <v>30</v>
      </c>
      <c r="O13" s="6" t="s">
        <v>30</v>
      </c>
      <c r="P13" s="16" t="s">
        <v>31</v>
      </c>
      <c r="Q13" s="6" t="s">
        <v>30</v>
      </c>
      <c r="R13" s="6" t="s">
        <v>30</v>
      </c>
      <c r="S13" s="27">
        <v>2249.7</v>
      </c>
      <c r="T13" s="27">
        <v>1484097.8</v>
      </c>
      <c r="U13" s="6" t="s">
        <v>28</v>
      </c>
      <c r="V13" s="27">
        <v>100000</v>
      </c>
      <c r="W13" s="27">
        <v>100000</v>
      </c>
      <c r="X13" s="7" t="s">
        <v>71</v>
      </c>
    </row>
    <row r="14" ht="75" customHeight="1" spans="1:24">
      <c r="A14" s="6">
        <v>11</v>
      </c>
      <c r="B14" s="12"/>
      <c r="C14" s="26"/>
      <c r="D14" s="16"/>
      <c r="E14" s="12" t="s">
        <v>47</v>
      </c>
      <c r="F14" s="6" t="s">
        <v>28</v>
      </c>
      <c r="G14" s="6" t="s">
        <v>29</v>
      </c>
      <c r="H14" s="6" t="s">
        <v>28</v>
      </c>
      <c r="I14" s="6" t="s">
        <v>28</v>
      </c>
      <c r="J14" s="6" t="s">
        <v>28</v>
      </c>
      <c r="K14" s="6" t="s">
        <v>30</v>
      </c>
      <c r="L14" s="6" t="s">
        <v>28</v>
      </c>
      <c r="M14" s="6" t="s">
        <v>28</v>
      </c>
      <c r="N14" s="6" t="s">
        <v>30</v>
      </c>
      <c r="O14" s="6" t="s">
        <v>30</v>
      </c>
      <c r="P14" s="16" t="s">
        <v>31</v>
      </c>
      <c r="Q14" s="6" t="s">
        <v>30</v>
      </c>
      <c r="R14" s="6" t="s">
        <v>30</v>
      </c>
      <c r="S14" s="27">
        <v>4758.6</v>
      </c>
      <c r="T14" s="27">
        <v>132407.73</v>
      </c>
      <c r="U14" s="6" t="s">
        <v>28</v>
      </c>
      <c r="V14" s="27">
        <v>100000</v>
      </c>
      <c r="W14" s="27">
        <v>100000</v>
      </c>
      <c r="X14" s="7" t="s">
        <v>71</v>
      </c>
    </row>
    <row r="15" ht="75" customHeight="1" spans="1:24">
      <c r="A15" s="6">
        <v>12</v>
      </c>
      <c r="B15" s="12"/>
      <c r="C15" s="26"/>
      <c r="D15" s="16"/>
      <c r="E15" s="12" t="s">
        <v>48</v>
      </c>
      <c r="F15" s="6" t="s">
        <v>28</v>
      </c>
      <c r="G15" s="6" t="s">
        <v>29</v>
      </c>
      <c r="H15" s="6" t="s">
        <v>28</v>
      </c>
      <c r="I15" s="6" t="s">
        <v>28</v>
      </c>
      <c r="J15" s="6" t="s">
        <v>28</v>
      </c>
      <c r="K15" s="6" t="s">
        <v>30</v>
      </c>
      <c r="L15" s="6" t="s">
        <v>28</v>
      </c>
      <c r="M15" s="6" t="s">
        <v>28</v>
      </c>
      <c r="N15" s="6" t="s">
        <v>30</v>
      </c>
      <c r="O15" s="6" t="s">
        <v>30</v>
      </c>
      <c r="P15" s="16" t="s">
        <v>31</v>
      </c>
      <c r="Q15" s="6" t="s">
        <v>30</v>
      </c>
      <c r="R15" s="6" t="s">
        <v>30</v>
      </c>
      <c r="S15" s="27">
        <v>2658.9</v>
      </c>
      <c r="T15" s="27">
        <v>-3533695.46</v>
      </c>
      <c r="U15" s="6" t="s">
        <v>62</v>
      </c>
      <c r="V15" s="27">
        <v>100000</v>
      </c>
      <c r="W15" s="27">
        <v>0</v>
      </c>
      <c r="X15" s="7" t="s">
        <v>73</v>
      </c>
    </row>
    <row r="16" ht="75" customHeight="1" spans="1:24">
      <c r="A16" s="6">
        <v>13</v>
      </c>
      <c r="B16" s="12"/>
      <c r="C16" s="26"/>
      <c r="D16" s="16"/>
      <c r="E16" s="12" t="s">
        <v>49</v>
      </c>
      <c r="F16" s="6" t="s">
        <v>28</v>
      </c>
      <c r="G16" s="6" t="s">
        <v>29</v>
      </c>
      <c r="H16" s="6" t="s">
        <v>28</v>
      </c>
      <c r="I16" s="6" t="s">
        <v>28</v>
      </c>
      <c r="J16" s="6" t="s">
        <v>28</v>
      </c>
      <c r="K16" s="6" t="s">
        <v>30</v>
      </c>
      <c r="L16" s="6" t="s">
        <v>28</v>
      </c>
      <c r="M16" s="6" t="s">
        <v>28</v>
      </c>
      <c r="N16" s="6" t="s">
        <v>30</v>
      </c>
      <c r="O16" s="6" t="s">
        <v>30</v>
      </c>
      <c r="P16" s="16" t="s">
        <v>31</v>
      </c>
      <c r="Q16" s="6" t="s">
        <v>30</v>
      </c>
      <c r="R16" s="6" t="s">
        <v>30</v>
      </c>
      <c r="S16" s="27">
        <v>6563.1</v>
      </c>
      <c r="T16" s="27">
        <v>255846.63</v>
      </c>
      <c r="U16" s="6" t="s">
        <v>28</v>
      </c>
      <c r="V16" s="27">
        <v>100000</v>
      </c>
      <c r="W16" s="27">
        <v>100000</v>
      </c>
      <c r="X16" s="7" t="s">
        <v>71</v>
      </c>
    </row>
    <row r="17" ht="75" customHeight="1" spans="1:24">
      <c r="A17" s="6">
        <v>14</v>
      </c>
      <c r="B17" s="12"/>
      <c r="C17" s="26"/>
      <c r="D17" s="16"/>
      <c r="E17" s="12" t="s">
        <v>50</v>
      </c>
      <c r="F17" s="6" t="s">
        <v>28</v>
      </c>
      <c r="G17" s="6" t="s">
        <v>29</v>
      </c>
      <c r="H17" s="6" t="s">
        <v>28</v>
      </c>
      <c r="I17" s="6" t="s">
        <v>28</v>
      </c>
      <c r="J17" s="6" t="s">
        <v>28</v>
      </c>
      <c r="K17" s="6" t="s">
        <v>30</v>
      </c>
      <c r="L17" s="6" t="s">
        <v>28</v>
      </c>
      <c r="M17" s="6" t="s">
        <v>28</v>
      </c>
      <c r="N17" s="6" t="s">
        <v>30</v>
      </c>
      <c r="O17" s="6" t="s">
        <v>30</v>
      </c>
      <c r="P17" s="16" t="s">
        <v>31</v>
      </c>
      <c r="Q17" s="6" t="s">
        <v>30</v>
      </c>
      <c r="R17" s="6" t="s">
        <v>30</v>
      </c>
      <c r="S17" s="27">
        <v>2023.4</v>
      </c>
      <c r="T17" s="27">
        <v>1035325.22</v>
      </c>
      <c r="U17" s="6" t="s">
        <v>28</v>
      </c>
      <c r="V17" s="27">
        <v>100000</v>
      </c>
      <c r="W17" s="27">
        <v>100000</v>
      </c>
      <c r="X17" s="7" t="s">
        <v>71</v>
      </c>
    </row>
    <row r="18" ht="75" customHeight="1" spans="1:24">
      <c r="A18" s="6">
        <v>15</v>
      </c>
      <c r="B18" s="12"/>
      <c r="C18" s="26"/>
      <c r="D18" s="16"/>
      <c r="E18" s="12" t="s">
        <v>51</v>
      </c>
      <c r="F18" s="6" t="s">
        <v>28</v>
      </c>
      <c r="G18" s="6" t="s">
        <v>29</v>
      </c>
      <c r="H18" s="6" t="s">
        <v>28</v>
      </c>
      <c r="I18" s="6" t="s">
        <v>28</v>
      </c>
      <c r="J18" s="6" t="s">
        <v>28</v>
      </c>
      <c r="K18" s="6" t="s">
        <v>30</v>
      </c>
      <c r="L18" s="6" t="s">
        <v>28</v>
      </c>
      <c r="M18" s="6" t="s">
        <v>28</v>
      </c>
      <c r="N18" s="6" t="s">
        <v>30</v>
      </c>
      <c r="O18" s="6" t="s">
        <v>30</v>
      </c>
      <c r="P18" s="16" t="s">
        <v>31</v>
      </c>
      <c r="Q18" s="6" t="s">
        <v>30</v>
      </c>
      <c r="R18" s="6" t="s">
        <v>30</v>
      </c>
      <c r="S18" s="27">
        <v>7001.4</v>
      </c>
      <c r="T18" s="27">
        <v>897204.65</v>
      </c>
      <c r="U18" s="6" t="s">
        <v>28</v>
      </c>
      <c r="V18" s="27">
        <v>100000</v>
      </c>
      <c r="W18" s="27">
        <v>100000</v>
      </c>
      <c r="X18" s="7" t="s">
        <v>71</v>
      </c>
    </row>
    <row r="19" ht="75" customHeight="1" spans="1:24">
      <c r="A19" s="6">
        <v>16</v>
      </c>
      <c r="B19" s="12"/>
      <c r="C19" s="26"/>
      <c r="D19" s="16"/>
      <c r="E19" s="12" t="s">
        <v>52</v>
      </c>
      <c r="F19" s="6" t="s">
        <v>28</v>
      </c>
      <c r="G19" s="6" t="s">
        <v>29</v>
      </c>
      <c r="H19" s="6" t="s">
        <v>28</v>
      </c>
      <c r="I19" s="6" t="s">
        <v>28</v>
      </c>
      <c r="J19" s="6" t="s">
        <v>28</v>
      </c>
      <c r="K19" s="6" t="s">
        <v>30</v>
      </c>
      <c r="L19" s="6" t="s">
        <v>28</v>
      </c>
      <c r="M19" s="6" t="s">
        <v>28</v>
      </c>
      <c r="N19" s="6" t="s">
        <v>30</v>
      </c>
      <c r="O19" s="6" t="s">
        <v>30</v>
      </c>
      <c r="P19" s="16" t="s">
        <v>31</v>
      </c>
      <c r="Q19" s="6" t="s">
        <v>30</v>
      </c>
      <c r="R19" s="6" t="s">
        <v>30</v>
      </c>
      <c r="S19" s="27">
        <v>2852.2</v>
      </c>
      <c r="T19" s="27">
        <v>609704.99</v>
      </c>
      <c r="U19" s="6" t="s">
        <v>28</v>
      </c>
      <c r="V19" s="27">
        <v>100000</v>
      </c>
      <c r="W19" s="27">
        <v>100000</v>
      </c>
      <c r="X19" s="7" t="s">
        <v>71</v>
      </c>
    </row>
    <row r="20" ht="42" customHeight="1" spans="1:24">
      <c r="A20" s="10" t="s">
        <v>38</v>
      </c>
      <c r="B20" s="11"/>
      <c r="C20" s="11"/>
      <c r="D20" s="11"/>
      <c r="E20" s="11"/>
      <c r="F20" s="11"/>
      <c r="G20" s="11"/>
      <c r="H20" s="11"/>
      <c r="I20" s="11"/>
      <c r="J20" s="11"/>
      <c r="K20" s="11"/>
      <c r="L20" s="11"/>
      <c r="M20" s="11"/>
      <c r="N20" s="11"/>
      <c r="O20" s="11"/>
      <c r="P20" s="11"/>
      <c r="Q20" s="11"/>
      <c r="R20" s="11"/>
      <c r="S20" s="11"/>
      <c r="T20" s="11"/>
      <c r="U20" s="20"/>
      <c r="V20" s="28">
        <f>SUM(V10:V19)</f>
        <v>1000000</v>
      </c>
      <c r="W20" s="28">
        <f>SUM(W10:W19)</f>
        <v>819142.33</v>
      </c>
      <c r="X20" s="7"/>
    </row>
    <row r="21" ht="222" customHeight="1" spans="1:24">
      <c r="A21" s="6">
        <v>17</v>
      </c>
      <c r="B21" s="26" t="s">
        <v>53</v>
      </c>
      <c r="C21" s="26" t="s">
        <v>54</v>
      </c>
      <c r="D21" s="12" t="s">
        <v>55</v>
      </c>
      <c r="E21" s="12" t="s">
        <v>56</v>
      </c>
      <c r="F21" s="6" t="s">
        <v>28</v>
      </c>
      <c r="G21" s="6" t="s">
        <v>29</v>
      </c>
      <c r="H21" s="6" t="s">
        <v>28</v>
      </c>
      <c r="I21" s="6" t="s">
        <v>28</v>
      </c>
      <c r="J21" s="6" t="s">
        <v>28</v>
      </c>
      <c r="K21" s="6" t="s">
        <v>30</v>
      </c>
      <c r="L21" s="6" t="s">
        <v>28</v>
      </c>
      <c r="M21" s="6" t="s">
        <v>28</v>
      </c>
      <c r="N21" s="6" t="s">
        <v>28</v>
      </c>
      <c r="O21" s="6" t="s">
        <v>28</v>
      </c>
      <c r="P21" s="16" t="s">
        <v>31</v>
      </c>
      <c r="Q21" s="6" t="s">
        <v>28</v>
      </c>
      <c r="R21" s="17">
        <v>3001300.02</v>
      </c>
      <c r="S21" s="6" t="s">
        <v>30</v>
      </c>
      <c r="T21" s="27">
        <v>6704447.28</v>
      </c>
      <c r="U21" s="6" t="s">
        <v>28</v>
      </c>
      <c r="V21" s="27">
        <v>940382.17</v>
      </c>
      <c r="W21" s="27">
        <f t="shared" ref="W21:W23" si="0">R21*0.3</f>
        <v>900390.006</v>
      </c>
      <c r="X21" s="7" t="s">
        <v>74</v>
      </c>
    </row>
    <row r="22" ht="60" customHeight="1" spans="1:24">
      <c r="A22" s="6">
        <v>18</v>
      </c>
      <c r="B22" s="26"/>
      <c r="C22" s="26"/>
      <c r="D22" s="13"/>
      <c r="E22" s="12" t="s">
        <v>58</v>
      </c>
      <c r="F22" s="6" t="s">
        <v>28</v>
      </c>
      <c r="G22" s="6" t="s">
        <v>29</v>
      </c>
      <c r="H22" s="6" t="s">
        <v>28</v>
      </c>
      <c r="I22" s="6" t="s">
        <v>28</v>
      </c>
      <c r="J22" s="6" t="s">
        <v>28</v>
      </c>
      <c r="K22" s="6" t="s">
        <v>30</v>
      </c>
      <c r="L22" s="6" t="s">
        <v>28</v>
      </c>
      <c r="M22" s="6" t="s">
        <v>28</v>
      </c>
      <c r="N22" s="6" t="s">
        <v>28</v>
      </c>
      <c r="O22" s="6" t="s">
        <v>28</v>
      </c>
      <c r="P22" s="16" t="s">
        <v>31</v>
      </c>
      <c r="Q22" s="6" t="s">
        <v>28</v>
      </c>
      <c r="R22" s="17">
        <v>1721806.08</v>
      </c>
      <c r="S22" s="6" t="s">
        <v>30</v>
      </c>
      <c r="T22" s="27">
        <v>2488181.24</v>
      </c>
      <c r="U22" s="6" t="s">
        <v>28</v>
      </c>
      <c r="V22" s="27">
        <v>516541.82</v>
      </c>
      <c r="W22" s="27">
        <f t="shared" si="0"/>
        <v>516541.824</v>
      </c>
      <c r="X22" s="7" t="s">
        <v>75</v>
      </c>
    </row>
    <row r="23" ht="56" customHeight="1" spans="1:24">
      <c r="A23" s="6">
        <v>19</v>
      </c>
      <c r="B23" s="26"/>
      <c r="C23" s="26"/>
      <c r="D23" s="13"/>
      <c r="E23" s="12" t="s">
        <v>59</v>
      </c>
      <c r="F23" s="6" t="s">
        <v>28</v>
      </c>
      <c r="G23" s="6" t="s">
        <v>29</v>
      </c>
      <c r="H23" s="6" t="s">
        <v>28</v>
      </c>
      <c r="I23" s="6" t="s">
        <v>28</v>
      </c>
      <c r="J23" s="6" t="s">
        <v>28</v>
      </c>
      <c r="K23" s="6" t="s">
        <v>30</v>
      </c>
      <c r="L23" s="6" t="s">
        <v>28</v>
      </c>
      <c r="M23" s="6" t="s">
        <v>28</v>
      </c>
      <c r="N23" s="6" t="s">
        <v>28</v>
      </c>
      <c r="O23" s="6" t="s">
        <v>28</v>
      </c>
      <c r="P23" s="16" t="s">
        <v>31</v>
      </c>
      <c r="Q23" s="6" t="s">
        <v>28</v>
      </c>
      <c r="R23" s="17">
        <v>1601595.84</v>
      </c>
      <c r="S23" s="6" t="s">
        <v>30</v>
      </c>
      <c r="T23" s="27">
        <v>534333.44</v>
      </c>
      <c r="U23" s="6" t="s">
        <v>28</v>
      </c>
      <c r="V23" s="27">
        <v>480480</v>
      </c>
      <c r="W23" s="27">
        <f t="shared" si="0"/>
        <v>480478.752</v>
      </c>
      <c r="X23" s="7" t="s">
        <v>76</v>
      </c>
    </row>
    <row r="24" ht="75" customHeight="1" spans="1:24">
      <c r="A24" s="6">
        <v>20</v>
      </c>
      <c r="B24" s="26"/>
      <c r="C24" s="26"/>
      <c r="D24" s="13"/>
      <c r="E24" s="12" t="s">
        <v>61</v>
      </c>
      <c r="F24" s="6" t="s">
        <v>28</v>
      </c>
      <c r="G24" s="6" t="s">
        <v>29</v>
      </c>
      <c r="H24" s="6" t="s">
        <v>28</v>
      </c>
      <c r="I24" s="6" t="s">
        <v>28</v>
      </c>
      <c r="J24" s="6" t="s">
        <v>28</v>
      </c>
      <c r="K24" s="6" t="s">
        <v>30</v>
      </c>
      <c r="L24" s="6" t="s">
        <v>28</v>
      </c>
      <c r="M24" s="6" t="s">
        <v>62</v>
      </c>
      <c r="N24" s="6" t="s">
        <v>28</v>
      </c>
      <c r="O24" s="6" t="s">
        <v>28</v>
      </c>
      <c r="P24" s="16" t="s">
        <v>31</v>
      </c>
      <c r="Q24" s="6" t="s">
        <v>28</v>
      </c>
      <c r="R24" s="17">
        <v>737430.78</v>
      </c>
      <c r="S24" s="6" t="s">
        <v>30</v>
      </c>
      <c r="T24" s="27">
        <v>85713.49</v>
      </c>
      <c r="U24" s="6" t="s">
        <v>28</v>
      </c>
      <c r="V24" s="27">
        <v>221229</v>
      </c>
      <c r="W24" s="27">
        <f>T24</f>
        <v>85713.49</v>
      </c>
      <c r="X24" s="7" t="s">
        <v>77</v>
      </c>
    </row>
    <row r="25" ht="42" customHeight="1" spans="1:24">
      <c r="A25" s="10" t="s">
        <v>38</v>
      </c>
      <c r="B25" s="11"/>
      <c r="C25" s="11"/>
      <c r="D25" s="11"/>
      <c r="E25" s="11"/>
      <c r="F25" s="11"/>
      <c r="G25" s="11"/>
      <c r="H25" s="11"/>
      <c r="I25" s="11"/>
      <c r="J25" s="11"/>
      <c r="K25" s="11"/>
      <c r="L25" s="11"/>
      <c r="M25" s="11"/>
      <c r="N25" s="11"/>
      <c r="O25" s="11"/>
      <c r="P25" s="11"/>
      <c r="Q25" s="11"/>
      <c r="R25" s="11"/>
      <c r="S25" s="11"/>
      <c r="T25" s="11"/>
      <c r="U25" s="20"/>
      <c r="V25" s="29">
        <f>SUM(V21:V24)</f>
        <v>2158632.99</v>
      </c>
      <c r="W25" s="29">
        <f>SUM(W21:W24)</f>
        <v>1983124.072</v>
      </c>
      <c r="X25" s="16"/>
    </row>
    <row r="26" ht="42" customHeight="1" spans="1:24">
      <c r="A26" s="10" t="s">
        <v>64</v>
      </c>
      <c r="B26" s="11"/>
      <c r="C26" s="11"/>
      <c r="D26" s="11"/>
      <c r="E26" s="11"/>
      <c r="F26" s="11"/>
      <c r="G26" s="11"/>
      <c r="H26" s="11"/>
      <c r="I26" s="11"/>
      <c r="J26" s="11"/>
      <c r="K26" s="11"/>
      <c r="L26" s="11"/>
      <c r="M26" s="11"/>
      <c r="N26" s="11"/>
      <c r="O26" s="11"/>
      <c r="P26" s="11"/>
      <c r="Q26" s="11"/>
      <c r="R26" s="11"/>
      <c r="S26" s="11"/>
      <c r="T26" s="11"/>
      <c r="U26" s="20"/>
      <c r="V26" s="21">
        <f>V9+V20+V25</f>
        <v>3218632.99</v>
      </c>
      <c r="W26" s="21">
        <f>W9+W20+W25</f>
        <v>2862266.402</v>
      </c>
      <c r="X26" s="16"/>
    </row>
  </sheetData>
  <mergeCells count="14">
    <mergeCell ref="A1:X1"/>
    <mergeCell ref="A9:U9"/>
    <mergeCell ref="A20:U20"/>
    <mergeCell ref="A25:U25"/>
    <mergeCell ref="A26:U26"/>
    <mergeCell ref="B3:B8"/>
    <mergeCell ref="B10:B19"/>
    <mergeCell ref="B21:B24"/>
    <mergeCell ref="C3:C8"/>
    <mergeCell ref="C10:C19"/>
    <mergeCell ref="C21:C24"/>
    <mergeCell ref="D3:D8"/>
    <mergeCell ref="D10:D19"/>
    <mergeCell ref="D21:D24"/>
  </mergeCells>
  <pageMargins left="0.275" right="0.196527777777778" top="0.826388888888889" bottom="1" header="0.5" footer="0.5"/>
  <pageSetup paperSize="9" scale="29"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5"/>
  <sheetViews>
    <sheetView zoomScale="10" zoomScaleNormal="10" workbookViewId="0">
      <selection activeCell="E242" sqref="E242:E243"/>
    </sheetView>
  </sheetViews>
  <sheetFormatPr defaultColWidth="8.86666666666667" defaultRowHeight="13.5"/>
  <cols>
    <col min="4" max="4" width="54.1333333333333" customWidth="1"/>
    <col min="5" max="5" width="30.4666666666667" customWidth="1"/>
    <col min="7" max="7" width="11.5333333333333" customWidth="1"/>
    <col min="8" max="8" width="14.6" customWidth="1"/>
    <col min="9" max="9" width="11.8" customWidth="1"/>
    <col min="10" max="10" width="16.6666666666667" customWidth="1"/>
    <col min="11" max="11" width="20.1333333333333" customWidth="1"/>
    <col min="12" max="12" width="30.8" customWidth="1"/>
    <col min="13" max="13" width="11.2666666666667" customWidth="1"/>
    <col min="14" max="14" width="14" customWidth="1"/>
    <col min="15" max="15" width="16.6666666666667" customWidth="1"/>
    <col min="16" max="16" width="30.8" customWidth="1"/>
    <col min="17" max="17" width="33.2" customWidth="1"/>
    <col min="18" max="18" width="11.5333333333333" customWidth="1"/>
    <col min="19" max="19" width="17.9333333333333" customWidth="1"/>
    <col min="20" max="20" width="13.8" customWidth="1"/>
    <col min="21" max="21" width="36.5333333333333" customWidth="1"/>
    <col min="22" max="22" width="21.3333333333333" customWidth="1"/>
    <col min="23" max="23" width="14.6666666666667" customWidth="1"/>
    <col min="24" max="24" width="12.2" customWidth="1"/>
    <col min="25" max="25" width="12.0666666666667" customWidth="1"/>
    <col min="26" max="26" width="11.6666666666667" customWidth="1"/>
    <col min="27" max="27" width="17.8" customWidth="1"/>
    <col min="29" max="30" width="18.6" customWidth="1"/>
    <col min="31" max="31" width="97.1333333333333" customWidth="1"/>
  </cols>
  <sheetData>
    <row r="1" s="1" customFormat="1" ht="59" customHeight="1" spans="1:31">
      <c r="A1" s="2" t="s">
        <v>78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1" customFormat="1" ht="22.05" customHeight="1" spans="1:3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18" t="s">
        <v>79</v>
      </c>
    </row>
    <row r="3" s="1" customFormat="1" ht="129" customHeight="1" spans="1:31">
      <c r="A3" s="3" t="s">
        <v>1</v>
      </c>
      <c r="B3" s="3" t="s">
        <v>2</v>
      </c>
      <c r="C3" s="3" t="s">
        <v>3</v>
      </c>
      <c r="D3" s="3" t="s">
        <v>4</v>
      </c>
      <c r="E3" s="3" t="s">
        <v>5</v>
      </c>
      <c r="F3" s="4" t="s">
        <v>6</v>
      </c>
      <c r="G3" s="5" t="s">
        <v>7</v>
      </c>
      <c r="H3" s="5" t="s">
        <v>8</v>
      </c>
      <c r="I3" s="4" t="s">
        <v>9</v>
      </c>
      <c r="J3" s="5" t="s">
        <v>10</v>
      </c>
      <c r="K3" s="5" t="s">
        <v>80</v>
      </c>
      <c r="L3" s="5" t="s">
        <v>81</v>
      </c>
      <c r="M3" s="5" t="s">
        <v>82</v>
      </c>
      <c r="N3" s="5" t="s">
        <v>12</v>
      </c>
      <c r="O3" s="5" t="s">
        <v>13</v>
      </c>
      <c r="P3" s="5" t="s">
        <v>83</v>
      </c>
      <c r="Q3" s="5" t="s">
        <v>84</v>
      </c>
      <c r="R3" s="4" t="s">
        <v>16</v>
      </c>
      <c r="S3" s="5" t="s">
        <v>85</v>
      </c>
      <c r="T3" s="14" t="s">
        <v>86</v>
      </c>
      <c r="U3" s="14" t="s">
        <v>87</v>
      </c>
      <c r="V3" s="14" t="s">
        <v>88</v>
      </c>
      <c r="W3" s="15" t="s">
        <v>89</v>
      </c>
      <c r="X3" s="3" t="s">
        <v>19</v>
      </c>
      <c r="Y3" s="3" t="s">
        <v>90</v>
      </c>
      <c r="Z3" s="3" t="s">
        <v>91</v>
      </c>
      <c r="AA3" s="3" t="s">
        <v>92</v>
      </c>
      <c r="AB3" s="3" t="s">
        <v>20</v>
      </c>
      <c r="AC3" s="4" t="s">
        <v>21</v>
      </c>
      <c r="AD3" s="4" t="s">
        <v>22</v>
      </c>
      <c r="AE3" s="3" t="s">
        <v>23</v>
      </c>
    </row>
    <row r="4" ht="409.05" customHeight="1" spans="1:31">
      <c r="A4" s="6">
        <v>1</v>
      </c>
      <c r="B4" s="7" t="s">
        <v>93</v>
      </c>
      <c r="C4" s="8" t="s">
        <v>94</v>
      </c>
      <c r="D4" s="7" t="s">
        <v>95</v>
      </c>
      <c r="E4" s="9" t="s">
        <v>96</v>
      </c>
      <c r="F4" s="6" t="s">
        <v>28</v>
      </c>
      <c r="G4" s="6" t="s">
        <v>29</v>
      </c>
      <c r="H4" s="6" t="s">
        <v>28</v>
      </c>
      <c r="I4" s="6" t="s">
        <v>28</v>
      </c>
      <c r="J4" s="6" t="s">
        <v>28</v>
      </c>
      <c r="K4" s="6" t="s">
        <v>28</v>
      </c>
      <c r="L4" s="6" t="s">
        <v>28</v>
      </c>
      <c r="M4" s="6" t="s">
        <v>28</v>
      </c>
      <c r="N4" s="6" t="s">
        <v>30</v>
      </c>
      <c r="O4" s="6" t="s">
        <v>30</v>
      </c>
      <c r="P4" s="6" t="s">
        <v>30</v>
      </c>
      <c r="Q4" s="16" t="s">
        <v>30</v>
      </c>
      <c r="R4" s="16" t="s">
        <v>31</v>
      </c>
      <c r="S4" s="6" t="s">
        <v>28</v>
      </c>
      <c r="T4" s="6" t="s">
        <v>62</v>
      </c>
      <c r="U4" s="12" t="s">
        <v>97</v>
      </c>
      <c r="V4" s="12" t="s">
        <v>98</v>
      </c>
      <c r="W4" s="6" t="s">
        <v>62</v>
      </c>
      <c r="X4" s="6" t="s">
        <v>30</v>
      </c>
      <c r="Y4" s="6" t="s">
        <v>30</v>
      </c>
      <c r="Z4" s="6" t="s">
        <v>30</v>
      </c>
      <c r="AA4" s="6" t="s">
        <v>30</v>
      </c>
      <c r="AB4" s="6" t="s">
        <v>62</v>
      </c>
      <c r="AC4" s="19">
        <v>1500000</v>
      </c>
      <c r="AD4" s="19">
        <v>0</v>
      </c>
      <c r="AE4" s="7" t="s">
        <v>99</v>
      </c>
    </row>
    <row r="5" ht="42" customHeight="1" spans="1:31">
      <c r="A5" s="10" t="s">
        <v>38</v>
      </c>
      <c r="B5" s="11"/>
      <c r="C5" s="11"/>
      <c r="D5" s="11"/>
      <c r="E5" s="11"/>
      <c r="F5" s="11"/>
      <c r="G5" s="11"/>
      <c r="H5" s="11"/>
      <c r="I5" s="11"/>
      <c r="J5" s="11"/>
      <c r="K5" s="11"/>
      <c r="L5" s="11"/>
      <c r="M5" s="11"/>
      <c r="N5" s="11"/>
      <c r="O5" s="11"/>
      <c r="P5" s="11"/>
      <c r="Q5" s="11"/>
      <c r="R5" s="11"/>
      <c r="S5" s="11"/>
      <c r="T5" s="11"/>
      <c r="U5" s="11"/>
      <c r="V5" s="11"/>
      <c r="W5" s="11"/>
      <c r="X5" s="11"/>
      <c r="Y5" s="11"/>
      <c r="Z5" s="11"/>
      <c r="AA5" s="11"/>
      <c r="AB5" s="20"/>
      <c r="AC5" s="21">
        <f>AC4</f>
        <v>1500000</v>
      </c>
      <c r="AD5" s="21">
        <f>AD4</f>
        <v>0</v>
      </c>
      <c r="AE5" s="7"/>
    </row>
    <row r="6" ht="37.05" customHeight="1" spans="1:31">
      <c r="A6" s="6">
        <v>2</v>
      </c>
      <c r="B6" s="6" t="s">
        <v>100</v>
      </c>
      <c r="C6" s="6" t="s">
        <v>101</v>
      </c>
      <c r="D6" s="12" t="s">
        <v>102</v>
      </c>
      <c r="E6" s="12" t="s">
        <v>44</v>
      </c>
      <c r="F6" s="6" t="s">
        <v>28</v>
      </c>
      <c r="G6" s="6" t="s">
        <v>29</v>
      </c>
      <c r="H6" s="6" t="s">
        <v>28</v>
      </c>
      <c r="I6" s="6" t="s">
        <v>28</v>
      </c>
      <c r="J6" s="6" t="s">
        <v>28</v>
      </c>
      <c r="K6" s="6" t="s">
        <v>30</v>
      </c>
      <c r="L6" s="6" t="s">
        <v>30</v>
      </c>
      <c r="M6" s="6" t="s">
        <v>30</v>
      </c>
      <c r="N6" s="6" t="s">
        <v>28</v>
      </c>
      <c r="O6" s="6" t="s">
        <v>28</v>
      </c>
      <c r="P6" s="6" t="s">
        <v>28</v>
      </c>
      <c r="Q6" s="7" t="s">
        <v>103</v>
      </c>
      <c r="R6" s="16" t="s">
        <v>31</v>
      </c>
      <c r="S6" s="6" t="s">
        <v>30</v>
      </c>
      <c r="T6" s="6" t="s">
        <v>30</v>
      </c>
      <c r="U6" s="6" t="s">
        <v>30</v>
      </c>
      <c r="V6" s="6" t="s">
        <v>30</v>
      </c>
      <c r="W6" s="6" t="s">
        <v>30</v>
      </c>
      <c r="X6" s="17">
        <v>2006.6</v>
      </c>
      <c r="Y6" s="17">
        <v>305.2</v>
      </c>
      <c r="Z6" s="22">
        <f>Y6/X6</f>
        <v>0.152098076348051</v>
      </c>
      <c r="AA6" s="17">
        <v>1074110.44</v>
      </c>
      <c r="AB6" s="6" t="s">
        <v>28</v>
      </c>
      <c r="AC6" s="19">
        <v>107411</v>
      </c>
      <c r="AD6" s="19">
        <f t="shared" ref="AD6:AD9" si="0">AA6*0.1</f>
        <v>107411.044</v>
      </c>
      <c r="AE6" s="12" t="s">
        <v>104</v>
      </c>
    </row>
    <row r="7" ht="101" customHeight="1" spans="1:31">
      <c r="A7" s="6">
        <v>3</v>
      </c>
      <c r="B7" s="6"/>
      <c r="C7" s="6"/>
      <c r="D7" s="13"/>
      <c r="E7" s="12" t="s">
        <v>58</v>
      </c>
      <c r="F7" s="6" t="s">
        <v>28</v>
      </c>
      <c r="G7" s="6" t="s">
        <v>29</v>
      </c>
      <c r="H7" s="6" t="s">
        <v>28</v>
      </c>
      <c r="I7" s="6" t="s">
        <v>28</v>
      </c>
      <c r="J7" s="6" t="s">
        <v>28</v>
      </c>
      <c r="K7" s="6" t="s">
        <v>30</v>
      </c>
      <c r="L7" s="6" t="s">
        <v>30</v>
      </c>
      <c r="M7" s="6" t="s">
        <v>30</v>
      </c>
      <c r="N7" s="6" t="s">
        <v>28</v>
      </c>
      <c r="O7" s="6" t="s">
        <v>28</v>
      </c>
      <c r="P7" s="6" t="s">
        <v>62</v>
      </c>
      <c r="Q7" s="16" t="s">
        <v>105</v>
      </c>
      <c r="R7" s="16" t="s">
        <v>106</v>
      </c>
      <c r="S7" s="6" t="s">
        <v>30</v>
      </c>
      <c r="T7" s="6" t="s">
        <v>30</v>
      </c>
      <c r="U7" s="6" t="s">
        <v>30</v>
      </c>
      <c r="V7" s="6" t="s">
        <v>30</v>
      </c>
      <c r="W7" s="6" t="s">
        <v>30</v>
      </c>
      <c r="X7" s="17">
        <v>14497.8</v>
      </c>
      <c r="Y7" s="17">
        <v>827.1</v>
      </c>
      <c r="Z7" s="22">
        <f t="shared" ref="Z7:Z13" si="1">Y7/X7</f>
        <v>0.0570500351777511</v>
      </c>
      <c r="AA7" s="17">
        <v>7904955.98</v>
      </c>
      <c r="AB7" s="6" t="s">
        <v>28</v>
      </c>
      <c r="AC7" s="19">
        <v>790500</v>
      </c>
      <c r="AD7" s="19">
        <f t="shared" si="0"/>
        <v>790495.598</v>
      </c>
      <c r="AE7" s="12" t="s">
        <v>107</v>
      </c>
    </row>
    <row r="8" ht="138" customHeight="1" spans="1:31">
      <c r="A8" s="6">
        <v>4</v>
      </c>
      <c r="B8" s="6"/>
      <c r="C8" s="6"/>
      <c r="D8" s="13"/>
      <c r="E8" s="12" t="s">
        <v>108</v>
      </c>
      <c r="F8" s="6" t="s">
        <v>28</v>
      </c>
      <c r="G8" s="6" t="s">
        <v>29</v>
      </c>
      <c r="H8" s="6" t="s">
        <v>28</v>
      </c>
      <c r="I8" s="6" t="s">
        <v>28</v>
      </c>
      <c r="J8" s="6" t="s">
        <v>28</v>
      </c>
      <c r="K8" s="6" t="s">
        <v>30</v>
      </c>
      <c r="L8" s="6" t="s">
        <v>30</v>
      </c>
      <c r="M8" s="6" t="s">
        <v>30</v>
      </c>
      <c r="N8" s="6" t="s">
        <v>28</v>
      </c>
      <c r="O8" s="6" t="s">
        <v>28</v>
      </c>
      <c r="P8" s="6" t="s">
        <v>28</v>
      </c>
      <c r="Q8" s="7" t="s">
        <v>109</v>
      </c>
      <c r="R8" s="16" t="s">
        <v>31</v>
      </c>
      <c r="S8" s="6" t="s">
        <v>30</v>
      </c>
      <c r="T8" s="6" t="s">
        <v>30</v>
      </c>
      <c r="U8" s="6" t="s">
        <v>30</v>
      </c>
      <c r="V8" s="6" t="s">
        <v>30</v>
      </c>
      <c r="W8" s="6" t="s">
        <v>30</v>
      </c>
      <c r="X8" s="17">
        <v>18288.1</v>
      </c>
      <c r="Y8" s="17">
        <v>643.6</v>
      </c>
      <c r="Z8" s="22">
        <f t="shared" si="1"/>
        <v>0.0351922835067612</v>
      </c>
      <c r="AA8" s="17">
        <v>9834163.95</v>
      </c>
      <c r="AB8" s="6" t="s">
        <v>62</v>
      </c>
      <c r="AC8" s="19">
        <v>983416</v>
      </c>
      <c r="AD8" s="19">
        <v>0</v>
      </c>
      <c r="AE8" s="7" t="s">
        <v>110</v>
      </c>
    </row>
    <row r="9" ht="81" customHeight="1" spans="1:31">
      <c r="A9" s="6">
        <v>5</v>
      </c>
      <c r="B9" s="6"/>
      <c r="C9" s="6"/>
      <c r="D9" s="13"/>
      <c r="E9" s="12" t="s">
        <v>111</v>
      </c>
      <c r="F9" s="6" t="s">
        <v>28</v>
      </c>
      <c r="G9" s="6" t="s">
        <v>29</v>
      </c>
      <c r="H9" s="6" t="s">
        <v>28</v>
      </c>
      <c r="I9" s="6" t="s">
        <v>28</v>
      </c>
      <c r="J9" s="6" t="s">
        <v>28</v>
      </c>
      <c r="K9" s="6" t="s">
        <v>30</v>
      </c>
      <c r="L9" s="6" t="s">
        <v>30</v>
      </c>
      <c r="M9" s="6" t="s">
        <v>30</v>
      </c>
      <c r="N9" s="6"/>
      <c r="O9" s="6"/>
      <c r="P9" s="6"/>
      <c r="Q9" s="16" t="s">
        <v>112</v>
      </c>
      <c r="R9" s="16" t="s">
        <v>31</v>
      </c>
      <c r="S9" s="6" t="s">
        <v>30</v>
      </c>
      <c r="T9" s="6" t="s">
        <v>30</v>
      </c>
      <c r="U9" s="6" t="s">
        <v>30</v>
      </c>
      <c r="V9" s="6" t="s">
        <v>30</v>
      </c>
      <c r="W9" s="6" t="s">
        <v>30</v>
      </c>
      <c r="X9" s="17">
        <v>645.16</v>
      </c>
      <c r="Y9" s="17">
        <v>209.37</v>
      </c>
      <c r="Z9" s="22">
        <f t="shared" si="1"/>
        <v>0.324524149048298</v>
      </c>
      <c r="AA9" s="17">
        <v>913756.21</v>
      </c>
      <c r="AB9" s="6" t="s">
        <v>28</v>
      </c>
      <c r="AC9" s="19">
        <v>91300</v>
      </c>
      <c r="AD9" s="19">
        <f t="shared" si="0"/>
        <v>91375.621</v>
      </c>
      <c r="AE9" s="7" t="s">
        <v>113</v>
      </c>
    </row>
    <row r="10" ht="61.05" customHeight="1" spans="1:31">
      <c r="A10" s="6">
        <v>6</v>
      </c>
      <c r="B10" s="6"/>
      <c r="C10" s="6"/>
      <c r="D10" s="13"/>
      <c r="E10" s="12" t="s">
        <v>45</v>
      </c>
      <c r="F10" s="6" t="s">
        <v>28</v>
      </c>
      <c r="G10" s="6" t="s">
        <v>29</v>
      </c>
      <c r="H10" s="6" t="s">
        <v>28</v>
      </c>
      <c r="I10" s="6" t="s">
        <v>28</v>
      </c>
      <c r="J10" s="6" t="s">
        <v>28</v>
      </c>
      <c r="K10" s="6" t="s">
        <v>30</v>
      </c>
      <c r="L10" s="6" t="s">
        <v>30</v>
      </c>
      <c r="M10" s="6" t="s">
        <v>30</v>
      </c>
      <c r="N10" s="6" t="s">
        <v>28</v>
      </c>
      <c r="O10" s="6" t="s">
        <v>28</v>
      </c>
      <c r="P10" s="6" t="s">
        <v>28</v>
      </c>
      <c r="Q10" s="7" t="s">
        <v>103</v>
      </c>
      <c r="R10" s="16" t="s">
        <v>31</v>
      </c>
      <c r="S10" s="6" t="s">
        <v>30</v>
      </c>
      <c r="T10" s="6" t="s">
        <v>30</v>
      </c>
      <c r="U10" s="6" t="s">
        <v>30</v>
      </c>
      <c r="V10" s="6" t="s">
        <v>30</v>
      </c>
      <c r="W10" s="6" t="s">
        <v>30</v>
      </c>
      <c r="X10" s="17">
        <v>7775.1</v>
      </c>
      <c r="Y10" s="17">
        <v>368.7</v>
      </c>
      <c r="Z10" s="22">
        <f t="shared" si="1"/>
        <v>0.047420611953544</v>
      </c>
      <c r="AA10" s="17">
        <v>4089843.1</v>
      </c>
      <c r="AB10" s="6" t="s">
        <v>62</v>
      </c>
      <c r="AC10" s="19">
        <v>40900</v>
      </c>
      <c r="AD10" s="19">
        <v>0</v>
      </c>
      <c r="AE10" s="23" t="s">
        <v>114</v>
      </c>
    </row>
    <row r="11" ht="37.05" customHeight="1" spans="1:31">
      <c r="A11" s="6">
        <v>7</v>
      </c>
      <c r="B11" s="6"/>
      <c r="C11" s="6"/>
      <c r="D11" s="13"/>
      <c r="E11" s="12" t="s">
        <v>59</v>
      </c>
      <c r="F11" s="6" t="s">
        <v>28</v>
      </c>
      <c r="G11" s="6" t="s">
        <v>29</v>
      </c>
      <c r="H11" s="6" t="s">
        <v>28</v>
      </c>
      <c r="I11" s="6" t="s">
        <v>28</v>
      </c>
      <c r="J11" s="6" t="s">
        <v>28</v>
      </c>
      <c r="K11" s="6" t="s">
        <v>30</v>
      </c>
      <c r="L11" s="6" t="s">
        <v>30</v>
      </c>
      <c r="M11" s="6" t="s">
        <v>30</v>
      </c>
      <c r="N11" s="6" t="s">
        <v>28</v>
      </c>
      <c r="O11" s="6" t="s">
        <v>28</v>
      </c>
      <c r="P11" s="6" t="s">
        <v>28</v>
      </c>
      <c r="Q11" s="16" t="s">
        <v>105</v>
      </c>
      <c r="R11" s="16" t="s">
        <v>31</v>
      </c>
      <c r="S11" s="6" t="s">
        <v>30</v>
      </c>
      <c r="T11" s="6" t="s">
        <v>30</v>
      </c>
      <c r="U11" s="6" t="s">
        <v>30</v>
      </c>
      <c r="V11" s="6" t="s">
        <v>30</v>
      </c>
      <c r="W11" s="6" t="s">
        <v>30</v>
      </c>
      <c r="X11" s="17">
        <v>3839.6</v>
      </c>
      <c r="Y11" s="17">
        <v>3310.7</v>
      </c>
      <c r="Z11" s="22">
        <f t="shared" si="1"/>
        <v>0.862251276174602</v>
      </c>
      <c r="AA11" s="17">
        <v>38733179.44</v>
      </c>
      <c r="AB11" s="6" t="s">
        <v>28</v>
      </c>
      <c r="AC11" s="19">
        <v>1000000</v>
      </c>
      <c r="AD11" s="19">
        <f>AC11</f>
        <v>1000000</v>
      </c>
      <c r="AE11" s="7" t="s">
        <v>32</v>
      </c>
    </row>
    <row r="12" ht="37.05" customHeight="1" spans="1:31">
      <c r="A12" s="6">
        <v>8</v>
      </c>
      <c r="B12" s="6"/>
      <c r="C12" s="6"/>
      <c r="D12" s="13"/>
      <c r="E12" s="12" t="s">
        <v>115</v>
      </c>
      <c r="F12" s="6" t="s">
        <v>28</v>
      </c>
      <c r="G12" s="6" t="s">
        <v>29</v>
      </c>
      <c r="H12" s="6" t="s">
        <v>28</v>
      </c>
      <c r="I12" s="6" t="s">
        <v>28</v>
      </c>
      <c r="J12" s="6" t="s">
        <v>28</v>
      </c>
      <c r="K12" s="6" t="s">
        <v>30</v>
      </c>
      <c r="L12" s="6" t="s">
        <v>30</v>
      </c>
      <c r="M12" s="6" t="s">
        <v>30</v>
      </c>
      <c r="N12" s="6" t="s">
        <v>28</v>
      </c>
      <c r="O12" s="6" t="s">
        <v>28</v>
      </c>
      <c r="P12" s="6" t="s">
        <v>28</v>
      </c>
      <c r="Q12" s="16" t="s">
        <v>105</v>
      </c>
      <c r="R12" s="16" t="s">
        <v>31</v>
      </c>
      <c r="S12" s="6" t="s">
        <v>30</v>
      </c>
      <c r="T12" s="6" t="s">
        <v>30</v>
      </c>
      <c r="U12" s="6" t="s">
        <v>30</v>
      </c>
      <c r="V12" s="6" t="s">
        <v>30</v>
      </c>
      <c r="W12" s="6" t="s">
        <v>30</v>
      </c>
      <c r="X12" s="17">
        <v>6201.6</v>
      </c>
      <c r="Y12" s="17">
        <v>1421.4</v>
      </c>
      <c r="Z12" s="22">
        <f t="shared" si="1"/>
        <v>0.229198916408669</v>
      </c>
      <c r="AA12" s="17">
        <v>15962002.73</v>
      </c>
      <c r="AB12" s="6" t="s">
        <v>28</v>
      </c>
      <c r="AC12" s="19">
        <v>1000000</v>
      </c>
      <c r="AD12" s="19">
        <f>AC12</f>
        <v>1000000</v>
      </c>
      <c r="AE12" s="7" t="s">
        <v>32</v>
      </c>
    </row>
    <row r="13" ht="88.05" customHeight="1" spans="1:31">
      <c r="A13" s="6">
        <v>9</v>
      </c>
      <c r="B13" s="6"/>
      <c r="C13" s="6"/>
      <c r="D13" s="13"/>
      <c r="E13" s="12" t="s">
        <v>61</v>
      </c>
      <c r="F13" s="6" t="s">
        <v>28</v>
      </c>
      <c r="G13" s="6" t="s">
        <v>29</v>
      </c>
      <c r="H13" s="6" t="s">
        <v>28</v>
      </c>
      <c r="I13" s="6" t="s">
        <v>28</v>
      </c>
      <c r="J13" s="6" t="s">
        <v>28</v>
      </c>
      <c r="K13" s="6" t="s">
        <v>30</v>
      </c>
      <c r="L13" s="6" t="s">
        <v>30</v>
      </c>
      <c r="M13" s="6" t="s">
        <v>30</v>
      </c>
      <c r="N13" s="6" t="s">
        <v>28</v>
      </c>
      <c r="O13" s="6" t="s">
        <v>62</v>
      </c>
      <c r="P13" s="6" t="s">
        <v>28</v>
      </c>
      <c r="Q13" s="7" t="s">
        <v>116</v>
      </c>
      <c r="R13" s="16" t="s">
        <v>31</v>
      </c>
      <c r="S13" s="6" t="s">
        <v>30</v>
      </c>
      <c r="T13" s="6" t="s">
        <v>30</v>
      </c>
      <c r="U13" s="6" t="s">
        <v>30</v>
      </c>
      <c r="V13" s="6" t="s">
        <v>30</v>
      </c>
      <c r="W13" s="6" t="s">
        <v>30</v>
      </c>
      <c r="X13" s="17">
        <v>440.69</v>
      </c>
      <c r="Y13" s="17">
        <v>565.71</v>
      </c>
      <c r="Z13" s="22">
        <f t="shared" si="1"/>
        <v>1.28369148380948</v>
      </c>
      <c r="AA13" s="17">
        <v>3880467.61</v>
      </c>
      <c r="AB13" s="6" t="s">
        <v>28</v>
      </c>
      <c r="AC13" s="19">
        <v>388046</v>
      </c>
      <c r="AD13" s="19">
        <f>AA13*0.1</f>
        <v>388046.761</v>
      </c>
      <c r="AE13" s="7" t="s">
        <v>117</v>
      </c>
    </row>
    <row r="14" ht="42" customHeight="1" spans="1:31">
      <c r="A14" s="10" t="s">
        <v>38</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20"/>
      <c r="AC14" s="21">
        <f>SUM(AC6:AC13)</f>
        <v>4401573</v>
      </c>
      <c r="AD14" s="21">
        <f>SUM(AD6:AD13)</f>
        <v>3377329.024</v>
      </c>
      <c r="AE14" s="7"/>
    </row>
    <row r="15" ht="42" customHeight="1" spans="1:31">
      <c r="A15" s="10" t="s">
        <v>118</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20"/>
      <c r="AC15" s="21">
        <f>AC14+AC5</f>
        <v>5901573</v>
      </c>
      <c r="AD15" s="21">
        <f>AD14+AD5</f>
        <v>3377329.024</v>
      </c>
      <c r="AE15" s="7"/>
    </row>
  </sheetData>
  <mergeCells count="7">
    <mergeCell ref="A1:AE1"/>
    <mergeCell ref="A5:AB5"/>
    <mergeCell ref="A14:AB14"/>
    <mergeCell ref="A15:AB15"/>
    <mergeCell ref="B6:B13"/>
    <mergeCell ref="C6:C13"/>
    <mergeCell ref="D6:D13"/>
  </mergeCells>
  <pageMargins left="0.275" right="0.314583333333333" top="1" bottom="1" header="0.5" footer="0.5"/>
  <pageSetup paperSize="9" scale="2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产业-原</vt:lpstr>
      <vt:lpstr>个转企</vt:lpstr>
      <vt:lpstr>产业-初稿</vt:lpstr>
      <vt:lpstr>科创-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over</dc:creator>
  <cp:lastModifiedBy>想为你盗花簪</cp:lastModifiedBy>
  <dcterms:created xsi:type="dcterms:W3CDTF">2022-12-23T18:14:00Z</dcterms:created>
  <dcterms:modified xsi:type="dcterms:W3CDTF">2023-08-22T08:06:34Z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38B0543484204F10B92385C3E743187A_13</vt:lpwstr>
  </property>
  <property fmtid="{D5CDD505-2E9C-101B-9397-08002B2CF9AE}" pid="3" name="KSOProductBuildVer">
    <vt:lpwstr>2052-12.1.0.15120</vt:lpwstr>
  </property>
</Properties>
</file>