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activeTab="1"/>
  </bookViews>
  <sheets>
    <sheet name="产业-原" sheetId="2" state="hidden" r:id="rId1"/>
    <sheet name="个转企"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<sst xmlns="http://schemas.openxmlformats.org/spreadsheetml/2006/main" count="984" uniqueCount="119">
  <si>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</si>
  <si>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</si>
  <si>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</si>
  <si>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</si>
  <si>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</si>
  <si>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</si>
  <si>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</si>
  <si>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</si>
  <si>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</si>
  <si>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</si>
  <si>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</si>
  <si>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</si>
  <si>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</si>
  <si>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</si>
  <si>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</si>
  <si>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</si>
  <si>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</si>
  <si>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</si>
  <si>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</si>
  <si>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</si>
  <si>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</si>
  <si>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</si>
  <si>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</si>
  <si>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</si>
  <si>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</si>
  <si>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</si>
  <si>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</si>
  <si>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</si>
  <si>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</si>
  <si>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</si>
  <si>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</si>
  <si>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</si>
  <si>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</si>
  <si>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</si>
  <si>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</si>
  <si>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</si>
  <si>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</si>
  <si>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</si>
  <si>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</si>
  <si>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</si>
  <si>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</si>
  <si>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</si>
  <si>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</si>
  <si>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</si>
  <si>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</si>
  <si>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</si>
  <si>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</si>
  <si>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</si>
  <si>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</si>
  <si>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</si>
  <si>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</si>
  <si>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</si>
  <si>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</si>
  <si>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</si>
  <si>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</si>
  <si>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</si>
  <si>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</si>
  <si>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</si>
  <si>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</si>
  <si>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</si>
  <si>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</si>
  <si>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</si>
  <si>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</si>
  <si>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</si>
  <si>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</si>
  <si>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《深圳市深汕特别合作区支持产业发展若干措施》2022年“个转企”专项资金发放明细</t>
  </si>
  <si>
    <t>政策条款</t>
  </si>
  <si>
    <t>申报金额
（元）</t>
  </si>
  <si>
    <t>资助金额（元）</t>
  </si>
  <si>
    <t>第四条第（三）款</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</si>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</sst>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4">
    <xf numFmtId="0" fontId="0" fillId="0" borderId="0" xfId="0">
      <alignment vertical="center"/>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176"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0" fillId="0" borderId="1" xfId="0" applyBorder="1">
      <alignment vertical="center"/>
    </xf>
    <xf numFmtId="177" fontId="0" fillId="0" borderId="1" xfId="0" applyNumberFormat="1" applyBorder="1">
      <alignment vertical="center"/>
    </xf>
    <xf numFmtId="0" fontId="2" fillId="2" borderId="0" xfId="0" applyFont="1" applyFill="1" applyAlignment="1">
      <alignment horizontal="right" vertical="center" wrapText="1"/>
    </xf>
    <xf numFmtId="177" fontId="0" fillId="0" borderId="1" xfId="0" applyNumberFormat="1" applyBorder="1" applyAlignment="1">
      <alignment horizontal="right" vertical="center"/>
    </xf>
    <xf numFmtId="0" fontId="2" fillId="0" borderId="4" xfId="0" applyFont="1" applyBorder="1" applyAlignment="1">
      <alignment horizontal="center" vertical="center"/>
    </xf>
    <xf numFmtId="177" fontId="2" fillId="0" borderId="1" xfId="0" applyNumberFormat="1" applyFont="1" applyBorder="1" applyAlignment="1">
      <alignment horizontal="right" vertical="center"/>
    </xf>
    <xf numFmtId="10" fontId="0" fillId="0" borderId="1" xfId="3" applyNumberFormat="1" applyFont="1" applyFill="1" applyBorder="1">
      <alignment vertical="center"/>
    </xf>
    <xf numFmtId="0" fontId="3" fillId="0" borderId="1" xfId="0" applyFont="1" applyBorder="1" applyAlignment="1">
      <alignment vertical="center" wrapText="1"/>
    </xf>
    <xf numFmtId="0" fontId="0" fillId="0" borderId="0" xfId="0" applyAlignment="1">
      <alignment horizontal="left"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177" fontId="0" fillId="0" borderId="1" xfId="0" applyNumberFormat="1" applyBorder="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Border="1">
      <alignment vertical="center"/>
    </xf>
    <xf numFmtId="0" fontId="4" fillId="2" borderId="0" xfId="0" applyFont="1" applyFill="1" applyAlignment="1">
      <alignment horizontal="center" vertical="center" wrapText="1"/>
    </xf>
    <xf numFmtId="0" fontId="4" fillId="2" borderId="0" xfId="0" applyFont="1" applyFill="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6" fillId="2"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1"/>
    <col min="3" max="3" width="14.8666666666667" style="24" customWidth="1"/>
    <col min="4" max="4" width="35" style="24" customWidth="1"/>
    <col min="5" max="5" width="39.9333333333333" style="24" customWidth="1"/>
    <col min="6" max="6" width="14.1333333333333" customWidth="1"/>
    <col min="7" max="7" width="12.6666666666667" customWidth="1"/>
    <col min="8" max="8" width="17.4666666666667" customWidth="1"/>
    <col min="9" max="9" width="16.4" customWidth="1"/>
    <col min="10" max="10" width="23.2" customWidth="1"/>
    <col min="11" max="11" width="16.5333333333333" customWidth="1"/>
    <col min="12" max="12" width="18.6" customWidth="1"/>
    <col min="13" max="13" width="29.8666666666667" customWidth="1"/>
    <col min="14" max="14" width="29.3333333333333" customWidth="1"/>
    <col min="15" max="15" width="31" customWidth="1"/>
    <col min="16" max="16" width="12.2" customWidth="1"/>
    <col min="17" max="17" width="25.8" customWidth="1"/>
    <col min="18" max="18" width="17.6666666666667" customWidth="1"/>
    <col min="19" max="19" width="13.6" customWidth="1"/>
    <col min="20" max="20" width="13.0666666666667" customWidth="1"/>
    <col min="21" max="22" width="18.3333333333333" customWidth="1"/>
    <col min="23" max="23" width="47.2" customWidth="1"/>
  </cols>
  <sheetData>
    <row r="1" s="1" customFormat="1" ht="59" customHeight="1" spans="1:23">
      <c r="A1" s="2" t="s">
        <v>0</v>
      </c>
      <c r="B1" s="2"/>
      <c r="C1" s="2"/>
      <c r="D1" s="2"/>
      <c r="E1" s="25"/>
      <c r="F1" s="25"/>
      <c r="G1" s="25"/>
      <c r="H1" s="25"/>
      <c r="I1" s="25"/>
      <c r="J1" s="25"/>
      <c r="K1" s="25"/>
      <c r="L1" s="25"/>
      <c r="M1" s="25"/>
      <c r="N1" s="25"/>
      <c r="O1" s="25"/>
      <c r="P1" s="25"/>
      <c r="Q1" s="25"/>
      <c r="R1" s="25"/>
      <c r="S1" s="25"/>
      <c r="T1" s="25"/>
      <c r="U1" s="25"/>
      <c r="V1" s="25"/>
      <c r="W1" s="25"/>
    </row>
    <row r="2" s="1" customFormat="1" ht="99" customHeight="1" spans="1:23">
      <c r="A2" s="3" t="s">
        <v>1</v>
      </c>
      <c r="B2" s="3" t="s">
        <v>2</v>
      </c>
      <c r="C2" s="3" t="s">
        <v>3</v>
      </c>
      <c r="D2" s="3" t="s">
        <v>4</v>
      </c>
      <c r="E2" s="3" t="s">
        <v>5</v>
      </c>
      <c r="F2" s="4" t="s">
        <v>6</v>
      </c>
      <c r="G2" s="4" t="s">
        <v>7</v>
      </c>
      <c r="H2" s="4" t="s">
        <v>8</v>
      </c>
      <c r="I2" s="4" t="s">
        <v>9</v>
      </c>
      <c r="J2" s="5" t="s">
        <v>10</v>
      </c>
      <c r="K2" s="4" t="s">
        <v>11</v>
      </c>
      <c r="L2" s="5" t="s">
        <v>12</v>
      </c>
      <c r="M2" s="5" t="s">
        <v>13</v>
      </c>
      <c r="N2" s="5" t="s">
        <v>14</v>
      </c>
      <c r="O2" s="5" t="s">
        <v>15</v>
      </c>
      <c r="P2" s="4" t="s">
        <v>16</v>
      </c>
      <c r="Q2" s="5" t="s">
        <v>17</v>
      </c>
      <c r="R2" s="4" t="s">
        <v>18</v>
      </c>
      <c r="S2" s="3" t="s">
        <v>19</v>
      </c>
      <c r="T2" s="3" t="s">
        <v>20</v>
      </c>
      <c r="U2" s="4" t="s">
        <v>21</v>
      </c>
      <c r="V2" s="4" t="s">
        <v>22</v>
      </c>
      <c r="W2" s="3" t="s">
        <v>23</v>
      </c>
    </row>
    <row r="3" ht="42" customHeight="1" spans="1:23">
      <c r="A3" s="6">
        <v>1</v>
      </c>
      <c r="B3" s="12" t="s">
        <v>24</v>
      </c>
      <c r="C3" s="26" t="s">
        <v>25</v>
      </c>
      <c r="D3" s="12" t="s">
        <v>26</v>
      </c>
      <c r="E3" s="12" t="s">
        <v>27</v>
      </c>
      <c r="F3" s="6" t="s">
        <v>28</v>
      </c>
      <c r="G3" s="6" t="s">
        <v>29</v>
      </c>
      <c r="H3" s="6" t="s">
        <v>28</v>
      </c>
      <c r="I3" s="6" t="s">
        <v>28</v>
      </c>
      <c r="J3" s="6" t="s">
        <v>28</v>
      </c>
      <c r="K3" s="6" t="s">
        <v>28</v>
      </c>
      <c r="L3" s="6" t="s">
        <v>30</v>
      </c>
      <c r="M3" s="6" t="s">
        <v>30</v>
      </c>
      <c r="N3" s="6" t="s">
        <v>30</v>
      </c>
      <c r="O3" s="6" t="s">
        <v>30</v>
      </c>
      <c r="P3" s="16" t="s">
        <v>31</v>
      </c>
      <c r="Q3" s="6" t="s">
        <v>30</v>
      </c>
      <c r="R3" s="6" t="s">
        <v>30</v>
      </c>
      <c r="S3" s="6" t="s">
        <v>30</v>
      </c>
      <c r="T3" s="6" t="s">
        <v>28</v>
      </c>
      <c r="U3" s="27">
        <v>10000</v>
      </c>
      <c r="V3" s="27">
        <v>10000</v>
      </c>
      <c r="W3" s="7" t="s">
        <v>32</v>
      </c>
    </row>
    <row r="4" ht="42" customHeight="1" spans="1:23">
      <c r="A4" s="6">
        <v>2</v>
      </c>
      <c r="B4" s="12"/>
      <c r="C4" s="26"/>
      <c r="D4" s="12"/>
      <c r="E4" s="12" t="s">
        <v>33</v>
      </c>
      <c r="F4" s="6" t="s">
        <v>28</v>
      </c>
      <c r="G4" s="6" t="s">
        <v>29</v>
      </c>
      <c r="H4" s="6" t="s">
        <v>28</v>
      </c>
      <c r="I4" s="6" t="s">
        <v>28</v>
      </c>
      <c r="J4" s="6" t="s">
        <v>28</v>
      </c>
      <c r="K4" s="6" t="s">
        <v>28</v>
      </c>
      <c r="L4" s="6" t="s">
        <v>30</v>
      </c>
      <c r="M4" s="6" t="s">
        <v>30</v>
      </c>
      <c r="N4" s="6" t="s">
        <v>30</v>
      </c>
      <c r="O4" s="6" t="s">
        <v>30</v>
      </c>
      <c r="P4" s="16" t="s">
        <v>31</v>
      </c>
      <c r="Q4" s="6" t="s">
        <v>30</v>
      </c>
      <c r="R4" s="6" t="s">
        <v>30</v>
      </c>
      <c r="S4" s="6" t="s">
        <v>30</v>
      </c>
      <c r="T4" s="6" t="s">
        <v>28</v>
      </c>
      <c r="U4" s="27">
        <v>10000</v>
      </c>
      <c r="V4" s="27">
        <v>10000</v>
      </c>
      <c r="W4" s="7" t="s">
        <v>32</v>
      </c>
    </row>
    <row r="5" ht="42" customHeight="1" spans="1:23">
      <c r="A5" s="6">
        <v>3</v>
      </c>
      <c r="B5" s="12"/>
      <c r="C5" s="26"/>
      <c r="D5" s="12"/>
      <c r="E5" s="12" t="s">
        <v>34</v>
      </c>
      <c r="F5" s="6" t="s">
        <v>28</v>
      </c>
      <c r="G5" s="6" t="s">
        <v>29</v>
      </c>
      <c r="H5" s="6" t="s">
        <v>28</v>
      </c>
      <c r="I5" s="6" t="s">
        <v>28</v>
      </c>
      <c r="J5" s="6" t="s">
        <v>28</v>
      </c>
      <c r="K5" s="6" t="s">
        <v>28</v>
      </c>
      <c r="L5" s="6" t="s">
        <v>30</v>
      </c>
      <c r="M5" s="6" t="s">
        <v>30</v>
      </c>
      <c r="N5" s="6" t="s">
        <v>30</v>
      </c>
      <c r="O5" s="6" t="s">
        <v>30</v>
      </c>
      <c r="P5" s="16" t="s">
        <v>31</v>
      </c>
      <c r="Q5" s="6" t="s">
        <v>30</v>
      </c>
      <c r="R5" s="6" t="s">
        <v>30</v>
      </c>
      <c r="S5" s="6" t="s">
        <v>30</v>
      </c>
      <c r="T5" s="6" t="s">
        <v>28</v>
      </c>
      <c r="U5" s="27">
        <v>10000</v>
      </c>
      <c r="V5" s="27">
        <v>10000</v>
      </c>
      <c r="W5" s="7" t="s">
        <v>32</v>
      </c>
    </row>
    <row r="6" ht="42" customHeight="1" spans="1:23">
      <c r="A6" s="6">
        <v>4</v>
      </c>
      <c r="B6" s="12"/>
      <c r="C6" s="26"/>
      <c r="D6" s="12"/>
      <c r="E6" s="12" t="s">
        <v>35</v>
      </c>
      <c r="F6" s="6" t="s">
        <v>28</v>
      </c>
      <c r="G6" s="6" t="s">
        <v>29</v>
      </c>
      <c r="H6" s="6" t="s">
        <v>28</v>
      </c>
      <c r="I6" s="6" t="s">
        <v>28</v>
      </c>
      <c r="J6" s="6" t="s">
        <v>28</v>
      </c>
      <c r="K6" s="6" t="s">
        <v>28</v>
      </c>
      <c r="L6" s="6" t="s">
        <v>30</v>
      </c>
      <c r="M6" s="6" t="s">
        <v>30</v>
      </c>
      <c r="N6" s="6" t="s">
        <v>30</v>
      </c>
      <c r="O6" s="6" t="s">
        <v>30</v>
      </c>
      <c r="P6" s="16" t="s">
        <v>31</v>
      </c>
      <c r="Q6" s="6" t="s">
        <v>30</v>
      </c>
      <c r="R6" s="6" t="s">
        <v>30</v>
      </c>
      <c r="S6" s="6" t="s">
        <v>30</v>
      </c>
      <c r="T6" s="6" t="s">
        <v>28</v>
      </c>
      <c r="U6" s="27">
        <v>10000</v>
      </c>
      <c r="V6" s="27">
        <v>10000</v>
      </c>
      <c r="W6" s="7" t="s">
        <v>32</v>
      </c>
    </row>
    <row r="7" ht="42" customHeight="1" spans="1:23">
      <c r="A7" s="6">
        <v>5</v>
      </c>
      <c r="B7" s="12"/>
      <c r="C7" s="26"/>
      <c r="D7" s="12"/>
      <c r="E7" s="12" t="s">
        <v>36</v>
      </c>
      <c r="F7" s="6" t="s">
        <v>28</v>
      </c>
      <c r="G7" s="6" t="s">
        <v>29</v>
      </c>
      <c r="H7" s="6" t="s">
        <v>28</v>
      </c>
      <c r="I7" s="6" t="s">
        <v>28</v>
      </c>
      <c r="J7" s="6" t="s">
        <v>28</v>
      </c>
      <c r="K7" s="6" t="s">
        <v>28</v>
      </c>
      <c r="L7" s="6" t="s">
        <v>30</v>
      </c>
      <c r="M7" s="6" t="s">
        <v>30</v>
      </c>
      <c r="N7" s="6" t="s">
        <v>30</v>
      </c>
      <c r="O7" s="6" t="s">
        <v>30</v>
      </c>
      <c r="P7" s="16" t="s">
        <v>31</v>
      </c>
      <c r="Q7" s="6" t="s">
        <v>30</v>
      </c>
      <c r="R7" s="6" t="s">
        <v>30</v>
      </c>
      <c r="S7" s="6" t="s">
        <v>30</v>
      </c>
      <c r="T7" s="6" t="s">
        <v>28</v>
      </c>
      <c r="U7" s="27">
        <v>10000</v>
      </c>
      <c r="V7" s="27">
        <v>10000</v>
      </c>
      <c r="W7" s="7" t="s">
        <v>32</v>
      </c>
    </row>
    <row r="8" ht="42" customHeight="1" spans="1:23">
      <c r="A8" s="6">
        <v>6</v>
      </c>
      <c r="B8" s="12"/>
      <c r="C8" s="26"/>
      <c r="D8" s="12"/>
      <c r="E8" s="12" t="s">
        <v>37</v>
      </c>
      <c r="F8" s="6" t="s">
        <v>28</v>
      </c>
      <c r="G8" s="6" t="s">
        <v>29</v>
      </c>
      <c r="H8" s="6" t="s">
        <v>28</v>
      </c>
      <c r="I8" s="6" t="s">
        <v>28</v>
      </c>
      <c r="J8" s="6" t="s">
        <v>28</v>
      </c>
      <c r="K8" s="6" t="s">
        <v>28</v>
      </c>
      <c r="L8" s="6" t="s">
        <v>30</v>
      </c>
      <c r="M8" s="6" t="s">
        <v>30</v>
      </c>
      <c r="N8" s="6" t="s">
        <v>30</v>
      </c>
      <c r="O8" s="6" t="s">
        <v>30</v>
      </c>
      <c r="P8" s="16" t="s">
        <v>31</v>
      </c>
      <c r="Q8" s="6" t="s">
        <v>30</v>
      </c>
      <c r="R8" s="6" t="s">
        <v>30</v>
      </c>
      <c r="S8" s="6" t="s">
        <v>30</v>
      </c>
      <c r="T8" s="6" t="s">
        <v>28</v>
      </c>
      <c r="U8" s="27">
        <v>10000</v>
      </c>
      <c r="V8" s="27">
        <v>10000</v>
      </c>
      <c r="W8" s="7" t="s">
        <v>32</v>
      </c>
    </row>
    <row r="9" ht="42" customHeight="1" spans="1:23">
      <c r="A9" s="10" t="s">
        <v>38</v>
      </c>
      <c r="B9" s="11"/>
      <c r="C9" s="11"/>
      <c r="D9" s="11"/>
      <c r="E9" s="11"/>
      <c r="F9" s="11"/>
      <c r="G9" s="11"/>
      <c r="H9" s="11"/>
      <c r="I9" s="11"/>
      <c r="J9" s="11"/>
      <c r="K9" s="11"/>
      <c r="L9" s="11"/>
      <c r="M9" s="11"/>
      <c r="N9" s="11"/>
      <c r="O9" s="11"/>
      <c r="P9" s="11"/>
      <c r="Q9" s="11"/>
      <c r="R9" s="11"/>
      <c r="S9" s="11"/>
      <c r="T9" s="20"/>
      <c r="U9" s="28">
        <f>SUM(U3:U8)</f>
        <v>60000</v>
      </c>
      <c r="V9" s="28">
        <f>SUM(V3:V8)</f>
        <v>60000</v>
      </c>
      <c r="W9" s="7"/>
    </row>
    <row r="10" ht="75" customHeight="1" spans="1:23">
      <c r="A10" s="6">
        <v>7</v>
      </c>
      <c r="B10" s="12" t="s">
        <v>39</v>
      </c>
      <c r="C10" s="26" t="s">
        <v>40</v>
      </c>
      <c r="D10" s="7" t="s">
        <v>41</v>
      </c>
      <c r="E10" s="12" t="s">
        <v>42</v>
      </c>
      <c r="F10" s="6" t="s">
        <v>28</v>
      </c>
      <c r="G10" s="6" t="s">
        <v>29</v>
      </c>
      <c r="H10" s="6" t="s">
        <v>28</v>
      </c>
      <c r="I10" s="6" t="s">
        <v>28</v>
      </c>
      <c r="J10" s="6" t="s">
        <v>28</v>
      </c>
      <c r="K10" s="6" t="s">
        <v>30</v>
      </c>
      <c r="L10" s="6" t="s">
        <v>28</v>
      </c>
      <c r="M10" s="6" t="s">
        <v>28</v>
      </c>
      <c r="N10" s="6" t="s">
        <v>30</v>
      </c>
      <c r="O10" s="6" t="s">
        <v>30</v>
      </c>
      <c r="P10" s="16" t="s">
        <v>31</v>
      </c>
      <c r="Q10" s="6" t="s">
        <v>30</v>
      </c>
      <c r="R10" s="6" t="s">
        <v>30</v>
      </c>
      <c r="S10" s="27">
        <v>26911.9</v>
      </c>
      <c r="T10" s="6" t="s">
        <v>28</v>
      </c>
      <c r="U10" s="27">
        <v>100000</v>
      </c>
      <c r="V10" s="27">
        <v>100000</v>
      </c>
      <c r="W10" s="7" t="s">
        <v>43</v>
      </c>
    </row>
    <row r="11" ht="75" customHeight="1" spans="1:23">
      <c r="A11" s="6">
        <v>8</v>
      </c>
      <c r="B11" s="12"/>
      <c r="C11" s="26"/>
      <c r="D11" s="16"/>
      <c r="E11" s="12" t="s">
        <v>44</v>
      </c>
      <c r="F11" s="6" t="s">
        <v>28</v>
      </c>
      <c r="G11" s="6" t="s">
        <v>29</v>
      </c>
      <c r="H11" s="6" t="s">
        <v>28</v>
      </c>
      <c r="I11" s="6" t="s">
        <v>28</v>
      </c>
      <c r="J11" s="6" t="s">
        <v>28</v>
      </c>
      <c r="K11" s="6" t="s">
        <v>30</v>
      </c>
      <c r="L11" s="6" t="s">
        <v>28</v>
      </c>
      <c r="M11" s="6" t="s">
        <v>28</v>
      </c>
      <c r="N11" s="6" t="s">
        <v>30</v>
      </c>
      <c r="O11" s="6" t="s">
        <v>30</v>
      </c>
      <c r="P11" s="16" t="s">
        <v>31</v>
      </c>
      <c r="Q11" s="6" t="s">
        <v>30</v>
      </c>
      <c r="R11" s="6" t="s">
        <v>30</v>
      </c>
      <c r="S11" s="27">
        <v>2006.6</v>
      </c>
      <c r="T11" s="6" t="s">
        <v>28</v>
      </c>
      <c r="U11" s="27">
        <v>100000</v>
      </c>
      <c r="V11" s="27">
        <v>100000</v>
      </c>
      <c r="W11" s="7" t="s">
        <v>43</v>
      </c>
    </row>
    <row r="12" ht="75" customHeight="1" spans="1:23">
      <c r="A12" s="6">
        <v>9</v>
      </c>
      <c r="B12" s="12"/>
      <c r="C12" s="26"/>
      <c r="D12" s="16"/>
      <c r="E12" s="12" t="s">
        <v>45</v>
      </c>
      <c r="F12" s="6" t="s">
        <v>28</v>
      </c>
      <c r="G12" s="6" t="s">
        <v>29</v>
      </c>
      <c r="H12" s="6" t="s">
        <v>28</v>
      </c>
      <c r="I12" s="6" t="s">
        <v>28</v>
      </c>
      <c r="J12" s="6" t="s">
        <v>28</v>
      </c>
      <c r="K12" s="6" t="s">
        <v>30</v>
      </c>
      <c r="L12" s="6" t="s">
        <v>28</v>
      </c>
      <c r="M12" s="6" t="s">
        <v>28</v>
      </c>
      <c r="N12" s="6" t="s">
        <v>30</v>
      </c>
      <c r="O12" s="6" t="s">
        <v>30</v>
      </c>
      <c r="P12" s="16" t="s">
        <v>31</v>
      </c>
      <c r="Q12" s="6" t="s">
        <v>30</v>
      </c>
      <c r="R12" s="6" t="s">
        <v>30</v>
      </c>
      <c r="S12" s="27">
        <v>7768.2</v>
      </c>
      <c r="T12" s="6" t="s">
        <v>28</v>
      </c>
      <c r="U12" s="27">
        <v>100000</v>
      </c>
      <c r="V12" s="27">
        <v>100000</v>
      </c>
      <c r="W12" s="7" t="s">
        <v>43</v>
      </c>
    </row>
    <row r="13" ht="75" customHeight="1" spans="1:23">
      <c r="A13" s="6">
        <v>10</v>
      </c>
      <c r="B13" s="12"/>
      <c r="C13" s="26"/>
      <c r="D13" s="16"/>
      <c r="E13" s="12" t="s">
        <v>46</v>
      </c>
      <c r="F13" s="6" t="s">
        <v>28</v>
      </c>
      <c r="G13" s="6" t="s">
        <v>29</v>
      </c>
      <c r="H13" s="6" t="s">
        <v>28</v>
      </c>
      <c r="I13" s="6" t="s">
        <v>28</v>
      </c>
      <c r="J13" s="6" t="s">
        <v>28</v>
      </c>
      <c r="K13" s="6" t="s">
        <v>30</v>
      </c>
      <c r="L13" s="6" t="s">
        <v>28</v>
      </c>
      <c r="M13" s="6" t="s">
        <v>28</v>
      </c>
      <c r="N13" s="6" t="s">
        <v>30</v>
      </c>
      <c r="O13" s="6" t="s">
        <v>30</v>
      </c>
      <c r="P13" s="16" t="s">
        <v>31</v>
      </c>
      <c r="Q13" s="6" t="s">
        <v>30</v>
      </c>
      <c r="R13" s="6" t="s">
        <v>30</v>
      </c>
      <c r="S13" s="27">
        <v>2249.7</v>
      </c>
      <c r="T13" s="6" t="s">
        <v>28</v>
      </c>
      <c r="U13" s="27">
        <v>100000</v>
      </c>
      <c r="V13" s="27">
        <v>100000</v>
      </c>
      <c r="W13" s="7" t="s">
        <v>43</v>
      </c>
    </row>
    <row r="14" ht="75" customHeight="1" spans="1:23">
      <c r="A14" s="6">
        <v>11</v>
      </c>
      <c r="B14" s="12"/>
      <c r="C14" s="26"/>
      <c r="D14" s="16"/>
      <c r="E14" s="12" t="s">
        <v>47</v>
      </c>
      <c r="F14" s="6" t="s">
        <v>28</v>
      </c>
      <c r="G14" s="6" t="s">
        <v>29</v>
      </c>
      <c r="H14" s="6" t="s">
        <v>28</v>
      </c>
      <c r="I14" s="6" t="s">
        <v>28</v>
      </c>
      <c r="J14" s="6" t="s">
        <v>28</v>
      </c>
      <c r="K14" s="6" t="s">
        <v>30</v>
      </c>
      <c r="L14" s="6" t="s">
        <v>28</v>
      </c>
      <c r="M14" s="6" t="s">
        <v>28</v>
      </c>
      <c r="N14" s="6" t="s">
        <v>30</v>
      </c>
      <c r="O14" s="6" t="s">
        <v>30</v>
      </c>
      <c r="P14" s="16" t="s">
        <v>31</v>
      </c>
      <c r="Q14" s="6" t="s">
        <v>30</v>
      </c>
      <c r="R14" s="6" t="s">
        <v>30</v>
      </c>
      <c r="S14" s="27">
        <v>4758.6</v>
      </c>
      <c r="T14" s="6" t="s">
        <v>28</v>
      </c>
      <c r="U14" s="27">
        <v>100000</v>
      </c>
      <c r="V14" s="27">
        <v>100000</v>
      </c>
      <c r="W14" s="7" t="s">
        <v>43</v>
      </c>
    </row>
    <row r="15" ht="75" customHeight="1" spans="1:23">
      <c r="A15" s="6">
        <v>12</v>
      </c>
      <c r="B15" s="12"/>
      <c r="C15" s="26"/>
      <c r="D15" s="16"/>
      <c r="E15" s="12" t="s">
        <v>48</v>
      </c>
      <c r="F15" s="6" t="s">
        <v>28</v>
      </c>
      <c r="G15" s="6" t="s">
        <v>29</v>
      </c>
      <c r="H15" s="6" t="s">
        <v>28</v>
      </c>
      <c r="I15" s="6" t="s">
        <v>28</v>
      </c>
      <c r="J15" s="6" t="s">
        <v>28</v>
      </c>
      <c r="K15" s="6" t="s">
        <v>30</v>
      </c>
      <c r="L15" s="6" t="s">
        <v>28</v>
      </c>
      <c r="M15" s="6" t="s">
        <v>28</v>
      </c>
      <c r="N15" s="6" t="s">
        <v>30</v>
      </c>
      <c r="O15" s="6" t="s">
        <v>30</v>
      </c>
      <c r="P15" s="16" t="s">
        <v>31</v>
      </c>
      <c r="Q15" s="6" t="s">
        <v>30</v>
      </c>
      <c r="R15" s="6" t="s">
        <v>30</v>
      </c>
      <c r="S15" s="27">
        <v>2658.9</v>
      </c>
      <c r="T15" s="6" t="s">
        <v>28</v>
      </c>
      <c r="U15" s="27">
        <v>100000</v>
      </c>
      <c r="V15" s="27">
        <v>100000</v>
      </c>
      <c r="W15" s="7" t="s">
        <v>43</v>
      </c>
    </row>
    <row r="16" ht="75" customHeight="1" spans="1:23">
      <c r="A16" s="6">
        <v>13</v>
      </c>
      <c r="B16" s="12"/>
      <c r="C16" s="26"/>
      <c r="D16" s="16"/>
      <c r="E16" s="12" t="s">
        <v>49</v>
      </c>
      <c r="F16" s="6" t="s">
        <v>28</v>
      </c>
      <c r="G16" s="6" t="s">
        <v>29</v>
      </c>
      <c r="H16" s="6" t="s">
        <v>28</v>
      </c>
      <c r="I16" s="6" t="s">
        <v>28</v>
      </c>
      <c r="J16" s="6" t="s">
        <v>28</v>
      </c>
      <c r="K16" s="6" t="s">
        <v>30</v>
      </c>
      <c r="L16" s="6" t="s">
        <v>28</v>
      </c>
      <c r="M16" s="6" t="s">
        <v>28</v>
      </c>
      <c r="N16" s="6" t="s">
        <v>30</v>
      </c>
      <c r="O16" s="6" t="s">
        <v>30</v>
      </c>
      <c r="P16" s="16" t="s">
        <v>31</v>
      </c>
      <c r="Q16" s="6" t="s">
        <v>30</v>
      </c>
      <c r="R16" s="6" t="s">
        <v>30</v>
      </c>
      <c r="S16" s="27">
        <v>6563.1</v>
      </c>
      <c r="T16" s="6" t="s">
        <v>28</v>
      </c>
      <c r="U16" s="27">
        <v>100000</v>
      </c>
      <c r="V16" s="27">
        <v>100000</v>
      </c>
      <c r="W16" s="7" t="s">
        <v>43</v>
      </c>
    </row>
    <row r="17" ht="75" customHeight="1" spans="1:23">
      <c r="A17" s="6">
        <v>14</v>
      </c>
      <c r="B17" s="12"/>
      <c r="C17" s="26"/>
      <c r="D17" s="16"/>
      <c r="E17" s="12" t="s">
        <v>50</v>
      </c>
      <c r="F17" s="6" t="s">
        <v>28</v>
      </c>
      <c r="G17" s="6" t="s">
        <v>29</v>
      </c>
      <c r="H17" s="6" t="s">
        <v>28</v>
      </c>
      <c r="I17" s="6" t="s">
        <v>28</v>
      </c>
      <c r="J17" s="6" t="s">
        <v>28</v>
      </c>
      <c r="K17" s="6" t="s">
        <v>30</v>
      </c>
      <c r="L17" s="6" t="s">
        <v>28</v>
      </c>
      <c r="M17" s="6" t="s">
        <v>28</v>
      </c>
      <c r="N17" s="6" t="s">
        <v>30</v>
      </c>
      <c r="O17" s="6" t="s">
        <v>30</v>
      </c>
      <c r="P17" s="16" t="s">
        <v>31</v>
      </c>
      <c r="Q17" s="6" t="s">
        <v>30</v>
      </c>
      <c r="R17" s="6" t="s">
        <v>30</v>
      </c>
      <c r="S17" s="27">
        <v>2023.4</v>
      </c>
      <c r="T17" s="6" t="s">
        <v>28</v>
      </c>
      <c r="U17" s="27">
        <v>100000</v>
      </c>
      <c r="V17" s="27">
        <v>100000</v>
      </c>
      <c r="W17" s="7" t="s">
        <v>43</v>
      </c>
    </row>
    <row r="18" ht="75" customHeight="1" spans="1:23">
      <c r="A18" s="6">
        <v>15</v>
      </c>
      <c r="B18" s="12"/>
      <c r="C18" s="26"/>
      <c r="D18" s="16"/>
      <c r="E18" s="12" t="s">
        <v>51</v>
      </c>
      <c r="F18" s="6" t="s">
        <v>28</v>
      </c>
      <c r="G18" s="6" t="s">
        <v>29</v>
      </c>
      <c r="H18" s="6" t="s">
        <v>28</v>
      </c>
      <c r="I18" s="6" t="s">
        <v>28</v>
      </c>
      <c r="J18" s="6" t="s">
        <v>28</v>
      </c>
      <c r="K18" s="6" t="s">
        <v>30</v>
      </c>
      <c r="L18" s="6" t="s">
        <v>28</v>
      </c>
      <c r="M18" s="6" t="s">
        <v>28</v>
      </c>
      <c r="N18" s="6" t="s">
        <v>30</v>
      </c>
      <c r="O18" s="6" t="s">
        <v>30</v>
      </c>
      <c r="P18" s="16" t="s">
        <v>31</v>
      </c>
      <c r="Q18" s="6" t="s">
        <v>30</v>
      </c>
      <c r="R18" s="6" t="s">
        <v>30</v>
      </c>
      <c r="S18" s="27">
        <v>7001.4</v>
      </c>
      <c r="T18" s="6" t="s">
        <v>28</v>
      </c>
      <c r="U18" s="27">
        <v>100000</v>
      </c>
      <c r="V18" s="27">
        <v>100000</v>
      </c>
      <c r="W18" s="7" t="s">
        <v>43</v>
      </c>
    </row>
    <row r="19" ht="75" customHeight="1" spans="1:23">
      <c r="A19" s="6">
        <v>16</v>
      </c>
      <c r="B19" s="12"/>
      <c r="C19" s="26"/>
      <c r="D19" s="16"/>
      <c r="E19" s="12" t="s">
        <v>52</v>
      </c>
      <c r="F19" s="6" t="s">
        <v>28</v>
      </c>
      <c r="G19" s="6" t="s">
        <v>29</v>
      </c>
      <c r="H19" s="6" t="s">
        <v>28</v>
      </c>
      <c r="I19" s="6" t="s">
        <v>28</v>
      </c>
      <c r="J19" s="6" t="s">
        <v>28</v>
      </c>
      <c r="K19" s="6" t="s">
        <v>30</v>
      </c>
      <c r="L19" s="6" t="s">
        <v>28</v>
      </c>
      <c r="M19" s="6" t="s">
        <v>28</v>
      </c>
      <c r="N19" s="6" t="s">
        <v>30</v>
      </c>
      <c r="O19" s="6" t="s">
        <v>30</v>
      </c>
      <c r="P19" s="16" t="s">
        <v>31</v>
      </c>
      <c r="Q19" s="6" t="s">
        <v>30</v>
      </c>
      <c r="R19" s="6" t="s">
        <v>30</v>
      </c>
      <c r="S19" s="27">
        <v>2852.2</v>
      </c>
      <c r="T19" s="6" t="s">
        <v>28</v>
      </c>
      <c r="U19" s="27">
        <v>100000</v>
      </c>
      <c r="V19" s="27">
        <v>100000</v>
      </c>
      <c r="W19" s="7" t="s">
        <v>43</v>
      </c>
    </row>
    <row r="20" ht="42" customHeight="1" spans="1:23">
      <c r="A20" s="10" t="s">
        <v>38</v>
      </c>
      <c r="B20" s="11"/>
      <c r="C20" s="11"/>
      <c r="D20" s="11"/>
      <c r="E20" s="11"/>
      <c r="F20" s="11"/>
      <c r="G20" s="11"/>
      <c r="H20" s="11"/>
      <c r="I20" s="11"/>
      <c r="J20" s="11"/>
      <c r="K20" s="11"/>
      <c r="L20" s="11"/>
      <c r="M20" s="11"/>
      <c r="N20" s="11"/>
      <c r="O20" s="11"/>
      <c r="P20" s="11"/>
      <c r="Q20" s="11"/>
      <c r="R20" s="11"/>
      <c r="S20" s="11"/>
      <c r="T20" s="20"/>
      <c r="U20" s="28">
        <f>SUM(U10:U19)</f>
        <v>1000000</v>
      </c>
      <c r="V20" s="28">
        <f>SUM(V10:V19)</f>
        <v>1000000</v>
      </c>
      <c r="W20" s="7"/>
    </row>
    <row r="21" ht="192" customHeight="1" spans="1:23">
      <c r="A21" s="6">
        <v>17</v>
      </c>
      <c r="B21" s="26" t="s">
        <v>53</v>
      </c>
      <c r="C21" s="26" t="s">
        <v>54</v>
      </c>
      <c r="D21" s="12" t="s">
        <v>55</v>
      </c>
      <c r="E21" s="12" t="s">
        <v>56</v>
      </c>
      <c r="F21" s="6" t="s">
        <v>28</v>
      </c>
      <c r="G21" s="6" t="s">
        <v>29</v>
      </c>
      <c r="H21" s="6" t="s">
        <v>28</v>
      </c>
      <c r="I21" s="6" t="s">
        <v>28</v>
      </c>
      <c r="J21" s="6" t="s">
        <v>28</v>
      </c>
      <c r="K21" s="6" t="s">
        <v>30</v>
      </c>
      <c r="L21" s="6" t="s">
        <v>28</v>
      </c>
      <c r="M21" s="6" t="s">
        <v>28</v>
      </c>
      <c r="N21" s="6" t="s">
        <v>28</v>
      </c>
      <c r="O21" s="6" t="s">
        <v>28</v>
      </c>
      <c r="P21" s="16" t="s">
        <v>31</v>
      </c>
      <c r="Q21" s="6" t="s">
        <v>28</v>
      </c>
      <c r="R21" s="17">
        <v>3001300.02</v>
      </c>
      <c r="S21" s="6" t="s">
        <v>30</v>
      </c>
      <c r="T21" s="6" t="s">
        <v>28</v>
      </c>
      <c r="U21" s="27">
        <v>940382.17</v>
      </c>
      <c r="V21" s="27">
        <f>R21*0.3</f>
        <v>900390.006</v>
      </c>
      <c r="W21" s="7" t="s">
        <v>57</v>
      </c>
    </row>
    <row r="22" ht="45" customHeight="1" spans="1:23">
      <c r="A22" s="6">
        <v>18</v>
      </c>
      <c r="B22" s="26"/>
      <c r="C22" s="26"/>
      <c r="D22" s="13"/>
      <c r="E22" s="12" t="s">
        <v>58</v>
      </c>
      <c r="F22" s="6" t="s">
        <v>28</v>
      </c>
      <c r="G22" s="6" t="s">
        <v>29</v>
      </c>
      <c r="H22" s="6" t="s">
        <v>28</v>
      </c>
      <c r="I22" s="6" t="s">
        <v>28</v>
      </c>
      <c r="J22" s="6" t="s">
        <v>28</v>
      </c>
      <c r="K22" s="6" t="s">
        <v>30</v>
      </c>
      <c r="L22" s="6" t="s">
        <v>28</v>
      </c>
      <c r="M22" s="6" t="s">
        <v>28</v>
      </c>
      <c r="N22" s="6" t="s">
        <v>28</v>
      </c>
      <c r="O22" s="6" t="s">
        <v>28</v>
      </c>
      <c r="P22" s="16" t="s">
        <v>31</v>
      </c>
      <c r="Q22" s="6" t="s">
        <v>28</v>
      </c>
      <c r="R22" s="17">
        <v>1721806.08</v>
      </c>
      <c r="S22" s="6" t="s">
        <v>30</v>
      </c>
      <c r="T22" s="6" t="s">
        <v>28</v>
      </c>
      <c r="U22" s="27">
        <v>516541.82</v>
      </c>
      <c r="V22" s="27">
        <f>R22*0.3</f>
        <v>516541.824</v>
      </c>
      <c r="W22" s="7" t="s">
        <v>32</v>
      </c>
    </row>
    <row r="23" ht="45" customHeight="1" spans="1:23">
      <c r="A23" s="6">
        <v>19</v>
      </c>
      <c r="B23" s="26"/>
      <c r="C23" s="26"/>
      <c r="D23" s="13"/>
      <c r="E23" s="12" t="s">
        <v>59</v>
      </c>
      <c r="F23" s="6" t="s">
        <v>28</v>
      </c>
      <c r="G23" s="6" t="s">
        <v>29</v>
      </c>
      <c r="H23" s="6" t="s">
        <v>28</v>
      </c>
      <c r="I23" s="6" t="s">
        <v>28</v>
      </c>
      <c r="J23" s="6" t="s">
        <v>28</v>
      </c>
      <c r="K23" s="6" t="s">
        <v>30</v>
      </c>
      <c r="L23" s="6" t="s">
        <v>28</v>
      </c>
      <c r="M23" s="6" t="s">
        <v>28</v>
      </c>
      <c r="N23" s="6" t="s">
        <v>28</v>
      </c>
      <c r="O23" s="6" t="s">
        <v>28</v>
      </c>
      <c r="P23" s="16" t="s">
        <v>31</v>
      </c>
      <c r="Q23" s="6" t="s">
        <v>28</v>
      </c>
      <c r="R23" s="17">
        <v>1601595.84</v>
      </c>
      <c r="S23" s="6" t="s">
        <v>30</v>
      </c>
      <c r="T23" s="6" t="s">
        <v>28</v>
      </c>
      <c r="U23" s="27">
        <v>480480</v>
      </c>
      <c r="V23" s="27">
        <f>R23*0.3</f>
        <v>480478.752</v>
      </c>
      <c r="W23" s="7" t="s">
        <v>60</v>
      </c>
    </row>
    <row r="24" ht="75" customHeight="1" spans="1:23">
      <c r="A24" s="6">
        <v>20</v>
      </c>
      <c r="B24" s="26"/>
      <c r="C24" s="26"/>
      <c r="D24" s="13"/>
      <c r="E24" s="12" t="s">
        <v>61</v>
      </c>
      <c r="F24" s="6" t="s">
        <v>28</v>
      </c>
      <c r="G24" s="6" t="s">
        <v>29</v>
      </c>
      <c r="H24" s="6" t="s">
        <v>28</v>
      </c>
      <c r="I24" s="6" t="s">
        <v>28</v>
      </c>
      <c r="J24" s="6" t="s">
        <v>28</v>
      </c>
      <c r="K24" s="6" t="s">
        <v>30</v>
      </c>
      <c r="L24" s="6" t="s">
        <v>28</v>
      </c>
      <c r="M24" s="6" t="s">
        <v>62</v>
      </c>
      <c r="N24" s="6" t="s">
        <v>28</v>
      </c>
      <c r="O24" s="6" t="s">
        <v>28</v>
      </c>
      <c r="P24" s="16" t="s">
        <v>31</v>
      </c>
      <c r="Q24" s="6" t="s">
        <v>28</v>
      </c>
      <c r="R24" s="17">
        <v>737430.78</v>
      </c>
      <c r="S24" s="6" t="s">
        <v>30</v>
      </c>
      <c r="T24" s="6" t="s">
        <v>28</v>
      </c>
      <c r="U24" s="27">
        <v>221229</v>
      </c>
      <c r="V24" s="27">
        <f>R24*0.3</f>
        <v>221229.234</v>
      </c>
      <c r="W24" s="7" t="s">
        <v>63</v>
      </c>
    </row>
    <row r="25" ht="42" customHeight="1" spans="1:23">
      <c r="A25" s="10" t="s">
        <v>38</v>
      </c>
      <c r="B25" s="11"/>
      <c r="C25" s="11"/>
      <c r="D25" s="11"/>
      <c r="E25" s="11"/>
      <c r="F25" s="11"/>
      <c r="G25" s="11"/>
      <c r="H25" s="11"/>
      <c r="I25" s="11"/>
      <c r="J25" s="11"/>
      <c r="K25" s="11"/>
      <c r="L25" s="11"/>
      <c r="M25" s="11"/>
      <c r="N25" s="11"/>
      <c r="O25" s="11"/>
      <c r="P25" s="11"/>
      <c r="Q25" s="11"/>
      <c r="R25" s="11"/>
      <c r="S25" s="11"/>
      <c r="T25" s="20"/>
      <c r="U25" s="29">
        <f>SUM(U21:U24)</f>
        <v>2158632.99</v>
      </c>
      <c r="V25" s="29">
        <f>SUM(V21:V24)</f>
        <v>2118639.816</v>
      </c>
      <c r="W25" s="16"/>
    </row>
    <row r="26" ht="42" customHeight="1" spans="1:23">
      <c r="A26" s="10" t="s">
        <v>64</v>
      </c>
      <c r="B26" s="11"/>
      <c r="C26" s="11"/>
      <c r="D26" s="11"/>
      <c r="E26" s="11"/>
      <c r="F26" s="11"/>
      <c r="G26" s="11"/>
      <c r="H26" s="11"/>
      <c r="I26" s="11"/>
      <c r="J26" s="11"/>
      <c r="K26" s="11"/>
      <c r="L26" s="11"/>
      <c r="M26" s="11"/>
      <c r="N26" s="11"/>
      <c r="O26" s="11"/>
      <c r="P26" s="11"/>
      <c r="Q26" s="11"/>
      <c r="R26" s="11"/>
      <c r="S26" s="11"/>
      <c r="T26" s="20"/>
      <c r="U26" s="21">
        <f>U9+U20+U25</f>
        <v>3218632.99</v>
      </c>
      <c r="V26" s="21">
        <f>V9+V20+V25</f>
        <v>3178639.816</v>
      </c>
      <c r="W26" s="16"/>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tabSelected="1" zoomScale="115" zoomScaleNormal="115" workbookViewId="0">
      <selection activeCell="I2" sqref="I2"/>
    </sheetView>
  </sheetViews>
  <sheetFormatPr defaultColWidth="8.73333333333333" defaultRowHeight="14.25" outlineLevelCol="4"/>
  <cols>
    <col min="1" max="1" width="8.73333333333333" style="31"/>
    <col min="2" max="2" width="39.9333333333333" style="32" customWidth="1"/>
    <col min="3" max="3" width="12.2" style="31" customWidth="1"/>
    <col min="4" max="5" width="17.025" style="31" customWidth="1"/>
    <col min="6" max="16384" width="8.73333333333333" style="31"/>
  </cols>
  <sheetData>
    <row r="1" s="30" customFormat="1" ht="59" customHeight="1" spans="1:5">
      <c r="A1" s="33" t="s">
        <v>65</v>
      </c>
      <c r="B1" s="33"/>
      <c r="C1" s="33"/>
      <c r="D1" s="33"/>
      <c r="E1" s="33"/>
    </row>
    <row r="2" s="30" customFormat="1" ht="72" customHeight="1" spans="1:5">
      <c r="A2" s="34" t="s">
        <v>1</v>
      </c>
      <c r="B2" s="34" t="s">
        <v>5</v>
      </c>
      <c r="C2" s="35" t="s">
        <v>66</v>
      </c>
      <c r="D2" s="35" t="s">
        <v>67</v>
      </c>
      <c r="E2" s="35" t="s">
        <v>68</v>
      </c>
    </row>
    <row r="3" s="31" customFormat="1" ht="42" customHeight="1" spans="1:5">
      <c r="A3" s="36">
        <v>1</v>
      </c>
      <c r="B3" s="37" t="s">
        <v>27</v>
      </c>
      <c r="C3" s="38" t="s">
        <v>69</v>
      </c>
      <c r="D3" s="39">
        <v>10000</v>
      </c>
      <c r="E3" s="40">
        <v>10000</v>
      </c>
    </row>
    <row r="4" s="31" customFormat="1" ht="42" customHeight="1" spans="1:5">
      <c r="A4" s="36">
        <v>2</v>
      </c>
      <c r="B4" s="37" t="s">
        <v>33</v>
      </c>
      <c r="C4" s="38" t="s">
        <v>69</v>
      </c>
      <c r="D4" s="39">
        <v>10000</v>
      </c>
      <c r="E4" s="40">
        <v>10000</v>
      </c>
    </row>
    <row r="5" s="31" customFormat="1" ht="42" customHeight="1" spans="1:5">
      <c r="A5" s="36">
        <v>3</v>
      </c>
      <c r="B5" s="37" t="s">
        <v>34</v>
      </c>
      <c r="C5" s="38" t="s">
        <v>69</v>
      </c>
      <c r="D5" s="39">
        <v>10000</v>
      </c>
      <c r="E5" s="40">
        <v>10000</v>
      </c>
    </row>
    <row r="6" s="31" customFormat="1" ht="42" customHeight="1" spans="1:5">
      <c r="A6" s="36">
        <v>4</v>
      </c>
      <c r="B6" s="37" t="s">
        <v>35</v>
      </c>
      <c r="C6" s="38" t="s">
        <v>69</v>
      </c>
      <c r="D6" s="39">
        <v>10000</v>
      </c>
      <c r="E6" s="40">
        <v>10000</v>
      </c>
    </row>
    <row r="7" s="31" customFormat="1" ht="42" customHeight="1" spans="1:5">
      <c r="A7" s="36">
        <v>5</v>
      </c>
      <c r="B7" s="37" t="s">
        <v>36</v>
      </c>
      <c r="C7" s="38" t="s">
        <v>69</v>
      </c>
      <c r="D7" s="39">
        <v>10000</v>
      </c>
      <c r="E7" s="40">
        <v>10000</v>
      </c>
    </row>
    <row r="8" s="31" customFormat="1" ht="42" customHeight="1" spans="1:5">
      <c r="A8" s="36">
        <v>6</v>
      </c>
      <c r="B8" s="37" t="s">
        <v>37</v>
      </c>
      <c r="C8" s="38" t="s">
        <v>69</v>
      </c>
      <c r="D8" s="39">
        <v>10000</v>
      </c>
      <c r="E8" s="40">
        <v>10000</v>
      </c>
    </row>
    <row r="9" s="31" customFormat="1" ht="42" customHeight="1" spans="1:5">
      <c r="A9" s="41" t="s">
        <v>64</v>
      </c>
      <c r="B9" s="42"/>
      <c r="C9" s="42"/>
      <c r="D9" s="43">
        <f>SUM(D3:D8)</f>
        <v>60000</v>
      </c>
      <c r="E9" s="43">
        <f>SUM(E3:E8)</f>
        <v>60000</v>
      </c>
    </row>
  </sheetData>
  <mergeCells count="2">
    <mergeCell ref="A1:E1"/>
    <mergeCell ref="A9:C9"/>
  </mergeCells>
  <pageMargins left="0.75" right="0.75" top="1" bottom="1" header="0.5" footer="0.5"/>
  <pageSetup paperSize="9" scale="9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1"/>
    <col min="3" max="3" width="14.8666666666667" style="24" customWidth="1"/>
    <col min="4" max="4" width="35" style="24" customWidth="1"/>
    <col min="5" max="5" width="39.9333333333333" style="24" customWidth="1"/>
    <col min="6" max="6" width="14.1333333333333" customWidth="1"/>
    <col min="7" max="7" width="12.6666666666667" customWidth="1"/>
    <col min="8" max="8" width="17.4666666666667" customWidth="1"/>
    <col min="9" max="9" width="16.4" customWidth="1"/>
    <col min="10" max="10" width="23.2" customWidth="1"/>
    <col min="11" max="11" width="16.5333333333333" customWidth="1"/>
    <col min="12" max="12" width="18.6" customWidth="1"/>
    <col min="13" max="13" width="29.8666666666667" customWidth="1"/>
    <col min="14" max="14" width="29.3333333333333" customWidth="1"/>
    <col min="15" max="15" width="31" customWidth="1"/>
    <col min="16" max="16" width="12.2" customWidth="1"/>
    <col min="17" max="17" width="25.8" customWidth="1"/>
    <col min="18" max="18" width="17.6666666666667" customWidth="1"/>
    <col min="19" max="19" width="13.6" customWidth="1"/>
    <col min="20" max="20" width="15.6666666666667" customWidth="1"/>
    <col min="21" max="21" width="13.0666666666667" customWidth="1"/>
    <col min="22" max="23" width="18.3333333333333" customWidth="1"/>
    <col min="24" max="24" width="47.2" customWidth="1"/>
  </cols>
  <sheetData>
    <row r="1" s="1" customFormat="1" ht="59" customHeight="1" spans="1:24">
      <c r="A1" s="2" t="s">
        <v>0</v>
      </c>
      <c r="B1" s="2"/>
      <c r="C1" s="2"/>
      <c r="D1" s="2"/>
      <c r="E1" s="25"/>
      <c r="F1" s="25"/>
      <c r="G1" s="25"/>
      <c r="H1" s="25"/>
      <c r="I1" s="25"/>
      <c r="J1" s="25"/>
      <c r="K1" s="25"/>
      <c r="L1" s="25"/>
      <c r="M1" s="25"/>
      <c r="N1" s="25"/>
      <c r="O1" s="25"/>
      <c r="P1" s="25"/>
      <c r="Q1" s="25"/>
      <c r="R1" s="25"/>
      <c r="S1" s="25"/>
      <c r="T1" s="25"/>
      <c r="U1" s="25"/>
      <c r="V1" s="25"/>
      <c r="W1" s="25"/>
      <c r="X1" s="25"/>
    </row>
    <row r="2" s="1" customFormat="1" ht="99" customHeight="1" spans="1:24">
      <c r="A2" s="3" t="s">
        <v>1</v>
      </c>
      <c r="B2" s="3" t="s">
        <v>2</v>
      </c>
      <c r="C2" s="3" t="s">
        <v>3</v>
      </c>
      <c r="D2" s="3" t="s">
        <v>4</v>
      </c>
      <c r="E2" s="3" t="s">
        <v>5</v>
      </c>
      <c r="F2" s="4" t="s">
        <v>6</v>
      </c>
      <c r="G2" s="4" t="s">
        <v>7</v>
      </c>
      <c r="H2" s="4" t="s">
        <v>8</v>
      </c>
      <c r="I2" s="4" t="s">
        <v>9</v>
      </c>
      <c r="J2" s="5" t="s">
        <v>10</v>
      </c>
      <c r="K2" s="4" t="s">
        <v>11</v>
      </c>
      <c r="L2" s="5" t="s">
        <v>12</v>
      </c>
      <c r="M2" s="5" t="s">
        <v>13</v>
      </c>
      <c r="N2" s="5" t="s">
        <v>14</v>
      </c>
      <c r="O2" s="5" t="s">
        <v>15</v>
      </c>
      <c r="P2" s="4" t="s">
        <v>16</v>
      </c>
      <c r="Q2" s="5" t="s">
        <v>17</v>
      </c>
      <c r="R2" s="4" t="s">
        <v>18</v>
      </c>
      <c r="S2" s="3" t="s">
        <v>19</v>
      </c>
      <c r="T2" s="3" t="s">
        <v>70</v>
      </c>
      <c r="U2" s="3" t="s">
        <v>20</v>
      </c>
      <c r="V2" s="4" t="s">
        <v>21</v>
      </c>
      <c r="W2" s="4" t="s">
        <v>22</v>
      </c>
      <c r="X2" s="3" t="s">
        <v>23</v>
      </c>
    </row>
    <row r="3" ht="42" customHeight="1" spans="1:24">
      <c r="A3" s="6">
        <v>1</v>
      </c>
      <c r="B3" s="12" t="s">
        <v>24</v>
      </c>
      <c r="C3" s="26" t="s">
        <v>25</v>
      </c>
      <c r="D3" s="12" t="s">
        <v>26</v>
      </c>
      <c r="E3" s="12" t="s">
        <v>27</v>
      </c>
      <c r="F3" s="6" t="s">
        <v>28</v>
      </c>
      <c r="G3" s="6" t="s">
        <v>29</v>
      </c>
      <c r="H3" s="6" t="s">
        <v>28</v>
      </c>
      <c r="I3" s="6" t="s">
        <v>28</v>
      </c>
      <c r="J3" s="6" t="s">
        <v>28</v>
      </c>
      <c r="K3" s="6" t="s">
        <v>28</v>
      </c>
      <c r="L3" s="6" t="s">
        <v>30</v>
      </c>
      <c r="M3" s="6" t="s">
        <v>30</v>
      </c>
      <c r="N3" s="6" t="s">
        <v>30</v>
      </c>
      <c r="O3" s="6" t="s">
        <v>30</v>
      </c>
      <c r="P3" s="16" t="s">
        <v>31</v>
      </c>
      <c r="Q3" s="6" t="s">
        <v>30</v>
      </c>
      <c r="R3" s="6" t="s">
        <v>30</v>
      </c>
      <c r="S3" s="6" t="s">
        <v>30</v>
      </c>
      <c r="T3" s="6" t="s">
        <v>30</v>
      </c>
      <c r="U3" s="6" t="s">
        <v>28</v>
      </c>
      <c r="V3" s="27">
        <v>10000</v>
      </c>
      <c r="W3" s="27">
        <v>10000</v>
      </c>
      <c r="X3" s="7" t="s">
        <v>32</v>
      </c>
    </row>
    <row r="4" ht="42" customHeight="1" spans="1:24">
      <c r="A4" s="6">
        <v>2</v>
      </c>
      <c r="B4" s="12"/>
      <c r="C4" s="26"/>
      <c r="D4" s="12"/>
      <c r="E4" s="12" t="s">
        <v>33</v>
      </c>
      <c r="F4" s="6" t="s">
        <v>28</v>
      </c>
      <c r="G4" s="6" t="s">
        <v>29</v>
      </c>
      <c r="H4" s="6" t="s">
        <v>28</v>
      </c>
      <c r="I4" s="6" t="s">
        <v>28</v>
      </c>
      <c r="J4" s="6" t="s">
        <v>28</v>
      </c>
      <c r="K4" s="6" t="s">
        <v>28</v>
      </c>
      <c r="L4" s="6" t="s">
        <v>30</v>
      </c>
      <c r="M4" s="6" t="s">
        <v>30</v>
      </c>
      <c r="N4" s="6" t="s">
        <v>30</v>
      </c>
      <c r="O4" s="6" t="s">
        <v>30</v>
      </c>
      <c r="P4" s="16" t="s">
        <v>31</v>
      </c>
      <c r="Q4" s="6" t="s">
        <v>30</v>
      </c>
      <c r="R4" s="6" t="s">
        <v>30</v>
      </c>
      <c r="S4" s="6" t="s">
        <v>30</v>
      </c>
      <c r="T4" s="6" t="s">
        <v>30</v>
      </c>
      <c r="U4" s="6" t="s">
        <v>28</v>
      </c>
      <c r="V4" s="27">
        <v>10000</v>
      </c>
      <c r="W4" s="27">
        <v>10000</v>
      </c>
      <c r="X4" s="7" t="s">
        <v>32</v>
      </c>
    </row>
    <row r="5" ht="42" customHeight="1" spans="1:24">
      <c r="A5" s="6">
        <v>3</v>
      </c>
      <c r="B5" s="12"/>
      <c r="C5" s="26"/>
      <c r="D5" s="12"/>
      <c r="E5" s="12" t="s">
        <v>34</v>
      </c>
      <c r="F5" s="6" t="s">
        <v>28</v>
      </c>
      <c r="G5" s="6" t="s">
        <v>29</v>
      </c>
      <c r="H5" s="6" t="s">
        <v>28</v>
      </c>
      <c r="I5" s="6" t="s">
        <v>28</v>
      </c>
      <c r="J5" s="6" t="s">
        <v>28</v>
      </c>
      <c r="K5" s="6" t="s">
        <v>28</v>
      </c>
      <c r="L5" s="6" t="s">
        <v>30</v>
      </c>
      <c r="M5" s="6" t="s">
        <v>30</v>
      </c>
      <c r="N5" s="6" t="s">
        <v>30</v>
      </c>
      <c r="O5" s="6" t="s">
        <v>30</v>
      </c>
      <c r="P5" s="16" t="s">
        <v>31</v>
      </c>
      <c r="Q5" s="6" t="s">
        <v>30</v>
      </c>
      <c r="R5" s="6" t="s">
        <v>30</v>
      </c>
      <c r="S5" s="6" t="s">
        <v>30</v>
      </c>
      <c r="T5" s="6" t="s">
        <v>30</v>
      </c>
      <c r="U5" s="6" t="s">
        <v>28</v>
      </c>
      <c r="V5" s="27">
        <v>10000</v>
      </c>
      <c r="W5" s="27">
        <v>10000</v>
      </c>
      <c r="X5" s="7" t="s">
        <v>32</v>
      </c>
    </row>
    <row r="6" ht="42" customHeight="1" spans="1:24">
      <c r="A6" s="6">
        <v>4</v>
      </c>
      <c r="B6" s="12"/>
      <c r="C6" s="26"/>
      <c r="D6" s="12"/>
      <c r="E6" s="12" t="s">
        <v>35</v>
      </c>
      <c r="F6" s="6" t="s">
        <v>28</v>
      </c>
      <c r="G6" s="6" t="s">
        <v>29</v>
      </c>
      <c r="H6" s="6" t="s">
        <v>28</v>
      </c>
      <c r="I6" s="6" t="s">
        <v>28</v>
      </c>
      <c r="J6" s="6" t="s">
        <v>28</v>
      </c>
      <c r="K6" s="6" t="s">
        <v>28</v>
      </c>
      <c r="L6" s="6" t="s">
        <v>30</v>
      </c>
      <c r="M6" s="6" t="s">
        <v>30</v>
      </c>
      <c r="N6" s="6" t="s">
        <v>30</v>
      </c>
      <c r="O6" s="6" t="s">
        <v>30</v>
      </c>
      <c r="P6" s="16" t="s">
        <v>31</v>
      </c>
      <c r="Q6" s="6" t="s">
        <v>30</v>
      </c>
      <c r="R6" s="6" t="s">
        <v>30</v>
      </c>
      <c r="S6" s="6" t="s">
        <v>30</v>
      </c>
      <c r="T6" s="6" t="s">
        <v>30</v>
      </c>
      <c r="U6" s="6" t="s">
        <v>28</v>
      </c>
      <c r="V6" s="27">
        <v>10000</v>
      </c>
      <c r="W6" s="27">
        <v>10000</v>
      </c>
      <c r="X6" s="7" t="s">
        <v>32</v>
      </c>
    </row>
    <row r="7" ht="42" customHeight="1" spans="1:24">
      <c r="A7" s="6">
        <v>5</v>
      </c>
      <c r="B7" s="12"/>
      <c r="C7" s="26"/>
      <c r="D7" s="12"/>
      <c r="E7" s="12" t="s">
        <v>36</v>
      </c>
      <c r="F7" s="6" t="s">
        <v>28</v>
      </c>
      <c r="G7" s="6" t="s">
        <v>29</v>
      </c>
      <c r="H7" s="6" t="s">
        <v>28</v>
      </c>
      <c r="I7" s="6" t="s">
        <v>28</v>
      </c>
      <c r="J7" s="6" t="s">
        <v>28</v>
      </c>
      <c r="K7" s="6" t="s">
        <v>28</v>
      </c>
      <c r="L7" s="6" t="s">
        <v>30</v>
      </c>
      <c r="M7" s="6" t="s">
        <v>30</v>
      </c>
      <c r="N7" s="6" t="s">
        <v>30</v>
      </c>
      <c r="O7" s="6" t="s">
        <v>30</v>
      </c>
      <c r="P7" s="16" t="s">
        <v>31</v>
      </c>
      <c r="Q7" s="6" t="s">
        <v>30</v>
      </c>
      <c r="R7" s="6" t="s">
        <v>30</v>
      </c>
      <c r="S7" s="6" t="s">
        <v>30</v>
      </c>
      <c r="T7" s="6" t="s">
        <v>30</v>
      </c>
      <c r="U7" s="6" t="s">
        <v>28</v>
      </c>
      <c r="V7" s="27">
        <v>10000</v>
      </c>
      <c r="W7" s="27">
        <v>10000</v>
      </c>
      <c r="X7" s="7" t="s">
        <v>32</v>
      </c>
    </row>
    <row r="8" ht="42" customHeight="1" spans="1:24">
      <c r="A8" s="6">
        <v>6</v>
      </c>
      <c r="B8" s="12"/>
      <c r="C8" s="26"/>
      <c r="D8" s="12"/>
      <c r="E8" s="12" t="s">
        <v>37</v>
      </c>
      <c r="F8" s="6" t="s">
        <v>28</v>
      </c>
      <c r="G8" s="6" t="s">
        <v>29</v>
      </c>
      <c r="H8" s="6" t="s">
        <v>28</v>
      </c>
      <c r="I8" s="6" t="s">
        <v>28</v>
      </c>
      <c r="J8" s="6" t="s">
        <v>28</v>
      </c>
      <c r="K8" s="6" t="s">
        <v>28</v>
      </c>
      <c r="L8" s="6" t="s">
        <v>30</v>
      </c>
      <c r="M8" s="6" t="s">
        <v>30</v>
      </c>
      <c r="N8" s="6" t="s">
        <v>30</v>
      </c>
      <c r="O8" s="6" t="s">
        <v>30</v>
      </c>
      <c r="P8" s="16" t="s">
        <v>31</v>
      </c>
      <c r="Q8" s="6" t="s">
        <v>30</v>
      </c>
      <c r="R8" s="6" t="s">
        <v>30</v>
      </c>
      <c r="S8" s="6" t="s">
        <v>30</v>
      </c>
      <c r="T8" s="6" t="s">
        <v>30</v>
      </c>
      <c r="U8" s="6" t="s">
        <v>28</v>
      </c>
      <c r="V8" s="27">
        <v>10000</v>
      </c>
      <c r="W8" s="27">
        <v>10000</v>
      </c>
      <c r="X8" s="7" t="s">
        <v>32</v>
      </c>
    </row>
    <row r="9" ht="42" customHeight="1" spans="1:24">
      <c r="A9" s="10" t="s">
        <v>38</v>
      </c>
      <c r="B9" s="11"/>
      <c r="C9" s="11"/>
      <c r="D9" s="11"/>
      <c r="E9" s="11"/>
      <c r="F9" s="11"/>
      <c r="G9" s="11"/>
      <c r="H9" s="11"/>
      <c r="I9" s="11"/>
      <c r="J9" s="11"/>
      <c r="K9" s="11"/>
      <c r="L9" s="11"/>
      <c r="M9" s="11"/>
      <c r="N9" s="11"/>
      <c r="O9" s="11"/>
      <c r="P9" s="11"/>
      <c r="Q9" s="11"/>
      <c r="R9" s="11"/>
      <c r="S9" s="11"/>
      <c r="T9" s="11"/>
      <c r="U9" s="20"/>
      <c r="V9" s="28">
        <f>SUM(V3:V8)</f>
        <v>60000</v>
      </c>
      <c r="W9" s="28">
        <f>SUM(W3:W8)</f>
        <v>60000</v>
      </c>
      <c r="X9" s="7"/>
    </row>
    <row r="10" ht="75" customHeight="1" spans="1:24">
      <c r="A10" s="6">
        <v>7</v>
      </c>
      <c r="B10" s="12" t="s">
        <v>39</v>
      </c>
      <c r="C10" s="26" t="s">
        <v>40</v>
      </c>
      <c r="D10" s="7" t="s">
        <v>41</v>
      </c>
      <c r="E10" s="12" t="s">
        <v>42</v>
      </c>
      <c r="F10" s="6" t="s">
        <v>28</v>
      </c>
      <c r="G10" s="6" t="s">
        <v>29</v>
      </c>
      <c r="H10" s="6" t="s">
        <v>28</v>
      </c>
      <c r="I10" s="6" t="s">
        <v>28</v>
      </c>
      <c r="J10" s="6" t="s">
        <v>28</v>
      </c>
      <c r="K10" s="6" t="s">
        <v>30</v>
      </c>
      <c r="L10" s="6" t="s">
        <v>28</v>
      </c>
      <c r="M10" s="6" t="s">
        <v>28</v>
      </c>
      <c r="N10" s="6" t="s">
        <v>30</v>
      </c>
      <c r="O10" s="6" t="s">
        <v>30</v>
      </c>
      <c r="P10" s="16" t="s">
        <v>31</v>
      </c>
      <c r="Q10" s="6" t="s">
        <v>30</v>
      </c>
      <c r="R10" s="6" t="s">
        <v>30</v>
      </c>
      <c r="S10" s="27">
        <v>26911.9</v>
      </c>
      <c r="T10" s="27">
        <v>5572093.97</v>
      </c>
      <c r="U10" s="6" t="s">
        <v>28</v>
      </c>
      <c r="V10" s="27">
        <v>100000</v>
      </c>
      <c r="W10" s="27">
        <v>100000</v>
      </c>
      <c r="X10" s="7" t="s">
        <v>71</v>
      </c>
    </row>
    <row r="11" ht="75" customHeight="1" spans="1:24">
      <c r="A11" s="6">
        <v>8</v>
      </c>
      <c r="B11" s="12"/>
      <c r="C11" s="26"/>
      <c r="D11" s="16"/>
      <c r="E11" s="12" t="s">
        <v>44</v>
      </c>
      <c r="F11" s="6" t="s">
        <v>28</v>
      </c>
      <c r="G11" s="6" t="s">
        <v>29</v>
      </c>
      <c r="H11" s="6" t="s">
        <v>28</v>
      </c>
      <c r="I11" s="6" t="s">
        <v>28</v>
      </c>
      <c r="J11" s="6" t="s">
        <v>28</v>
      </c>
      <c r="K11" s="6" t="s">
        <v>30</v>
      </c>
      <c r="L11" s="6" t="s">
        <v>28</v>
      </c>
      <c r="M11" s="6" t="s">
        <v>28</v>
      </c>
      <c r="N11" s="6" t="s">
        <v>30</v>
      </c>
      <c r="O11" s="6" t="s">
        <v>30</v>
      </c>
      <c r="P11" s="16" t="s">
        <v>31</v>
      </c>
      <c r="Q11" s="6" t="s">
        <v>30</v>
      </c>
      <c r="R11" s="6" t="s">
        <v>30</v>
      </c>
      <c r="S11" s="27">
        <v>2006.6</v>
      </c>
      <c r="T11" s="27">
        <v>19142.33</v>
      </c>
      <c r="U11" s="6" t="s">
        <v>28</v>
      </c>
      <c r="V11" s="27">
        <v>100000</v>
      </c>
      <c r="W11" s="27">
        <f>T11</f>
        <v>19142.33</v>
      </c>
      <c r="X11" s="7" t="s">
        <v>72</v>
      </c>
    </row>
    <row r="12" ht="75" customHeight="1" spans="1:24">
      <c r="A12" s="6">
        <v>9</v>
      </c>
      <c r="B12" s="12"/>
      <c r="C12" s="26"/>
      <c r="D12" s="16"/>
      <c r="E12" s="12" t="s">
        <v>45</v>
      </c>
      <c r="F12" s="6" t="s">
        <v>28</v>
      </c>
      <c r="G12" s="6" t="s">
        <v>29</v>
      </c>
      <c r="H12" s="6" t="s">
        <v>28</v>
      </c>
      <c r="I12" s="6" t="s">
        <v>28</v>
      </c>
      <c r="J12" s="6" t="s">
        <v>28</v>
      </c>
      <c r="K12" s="6" t="s">
        <v>30</v>
      </c>
      <c r="L12" s="6" t="s">
        <v>28</v>
      </c>
      <c r="M12" s="6" t="s">
        <v>28</v>
      </c>
      <c r="N12" s="6" t="s">
        <v>30</v>
      </c>
      <c r="O12" s="6" t="s">
        <v>30</v>
      </c>
      <c r="P12" s="16" t="s">
        <v>31</v>
      </c>
      <c r="Q12" s="6" t="s">
        <v>30</v>
      </c>
      <c r="R12" s="6" t="s">
        <v>30</v>
      </c>
      <c r="S12" s="27">
        <v>7768.2</v>
      </c>
      <c r="T12" s="27">
        <v>738495.21</v>
      </c>
      <c r="U12" s="6" t="s">
        <v>28</v>
      </c>
      <c r="V12" s="27">
        <v>100000</v>
      </c>
      <c r="W12" s="27">
        <v>100000</v>
      </c>
      <c r="X12" s="7" t="s">
        <v>71</v>
      </c>
    </row>
    <row r="13" ht="75" customHeight="1" spans="1:24">
      <c r="A13" s="6">
        <v>10</v>
      </c>
      <c r="B13" s="12"/>
      <c r="C13" s="26"/>
      <c r="D13" s="16"/>
      <c r="E13" s="12" t="s">
        <v>46</v>
      </c>
      <c r="F13" s="6" t="s">
        <v>28</v>
      </c>
      <c r="G13" s="6" t="s">
        <v>29</v>
      </c>
      <c r="H13" s="6" t="s">
        <v>28</v>
      </c>
      <c r="I13" s="6" t="s">
        <v>28</v>
      </c>
      <c r="J13" s="6" t="s">
        <v>28</v>
      </c>
      <c r="K13" s="6" t="s">
        <v>30</v>
      </c>
      <c r="L13" s="6" t="s">
        <v>28</v>
      </c>
      <c r="M13" s="6" t="s">
        <v>28</v>
      </c>
      <c r="N13" s="6" t="s">
        <v>30</v>
      </c>
      <c r="O13" s="6" t="s">
        <v>30</v>
      </c>
      <c r="P13" s="16" t="s">
        <v>31</v>
      </c>
      <c r="Q13" s="6" t="s">
        <v>30</v>
      </c>
      <c r="R13" s="6" t="s">
        <v>30</v>
      </c>
      <c r="S13" s="27">
        <v>2249.7</v>
      </c>
      <c r="T13" s="27">
        <v>1484097.8</v>
      </c>
      <c r="U13" s="6" t="s">
        <v>28</v>
      </c>
      <c r="V13" s="27">
        <v>100000</v>
      </c>
      <c r="W13" s="27">
        <v>100000</v>
      </c>
      <c r="X13" s="7" t="s">
        <v>71</v>
      </c>
    </row>
    <row r="14" ht="75" customHeight="1" spans="1:24">
      <c r="A14" s="6">
        <v>11</v>
      </c>
      <c r="B14" s="12"/>
      <c r="C14" s="26"/>
      <c r="D14" s="16"/>
      <c r="E14" s="12" t="s">
        <v>47</v>
      </c>
      <c r="F14" s="6" t="s">
        <v>28</v>
      </c>
      <c r="G14" s="6" t="s">
        <v>29</v>
      </c>
      <c r="H14" s="6" t="s">
        <v>28</v>
      </c>
      <c r="I14" s="6" t="s">
        <v>28</v>
      </c>
      <c r="J14" s="6" t="s">
        <v>28</v>
      </c>
      <c r="K14" s="6" t="s">
        <v>30</v>
      </c>
      <c r="L14" s="6" t="s">
        <v>28</v>
      </c>
      <c r="M14" s="6" t="s">
        <v>28</v>
      </c>
      <c r="N14" s="6" t="s">
        <v>30</v>
      </c>
      <c r="O14" s="6" t="s">
        <v>30</v>
      </c>
      <c r="P14" s="16" t="s">
        <v>31</v>
      </c>
      <c r="Q14" s="6" t="s">
        <v>30</v>
      </c>
      <c r="R14" s="6" t="s">
        <v>30</v>
      </c>
      <c r="S14" s="27">
        <v>4758.6</v>
      </c>
      <c r="T14" s="27">
        <v>132407.73</v>
      </c>
      <c r="U14" s="6" t="s">
        <v>28</v>
      </c>
      <c r="V14" s="27">
        <v>100000</v>
      </c>
      <c r="W14" s="27">
        <v>100000</v>
      </c>
      <c r="X14" s="7" t="s">
        <v>71</v>
      </c>
    </row>
    <row r="15" ht="75" customHeight="1" spans="1:24">
      <c r="A15" s="6">
        <v>12</v>
      </c>
      <c r="B15" s="12"/>
      <c r="C15" s="26"/>
      <c r="D15" s="16"/>
      <c r="E15" s="12" t="s">
        <v>48</v>
      </c>
      <c r="F15" s="6" t="s">
        <v>28</v>
      </c>
      <c r="G15" s="6" t="s">
        <v>29</v>
      </c>
      <c r="H15" s="6" t="s">
        <v>28</v>
      </c>
      <c r="I15" s="6" t="s">
        <v>28</v>
      </c>
      <c r="J15" s="6" t="s">
        <v>28</v>
      </c>
      <c r="K15" s="6" t="s">
        <v>30</v>
      </c>
      <c r="L15" s="6" t="s">
        <v>28</v>
      </c>
      <c r="M15" s="6" t="s">
        <v>28</v>
      </c>
      <c r="N15" s="6" t="s">
        <v>30</v>
      </c>
      <c r="O15" s="6" t="s">
        <v>30</v>
      </c>
      <c r="P15" s="16" t="s">
        <v>31</v>
      </c>
      <c r="Q15" s="6" t="s">
        <v>30</v>
      </c>
      <c r="R15" s="6" t="s">
        <v>30</v>
      </c>
      <c r="S15" s="27">
        <v>2658.9</v>
      </c>
      <c r="T15" s="27">
        <v>-3533695.46</v>
      </c>
      <c r="U15" s="6" t="s">
        <v>62</v>
      </c>
      <c r="V15" s="27">
        <v>100000</v>
      </c>
      <c r="W15" s="27">
        <v>0</v>
      </c>
      <c r="X15" s="7" t="s">
        <v>73</v>
      </c>
    </row>
    <row r="16" ht="75" customHeight="1" spans="1:24">
      <c r="A16" s="6">
        <v>13</v>
      </c>
      <c r="B16" s="12"/>
      <c r="C16" s="26"/>
      <c r="D16" s="16"/>
      <c r="E16" s="12" t="s">
        <v>49</v>
      </c>
      <c r="F16" s="6" t="s">
        <v>28</v>
      </c>
      <c r="G16" s="6" t="s">
        <v>29</v>
      </c>
      <c r="H16" s="6" t="s">
        <v>28</v>
      </c>
      <c r="I16" s="6" t="s">
        <v>28</v>
      </c>
      <c r="J16" s="6" t="s">
        <v>28</v>
      </c>
      <c r="K16" s="6" t="s">
        <v>30</v>
      </c>
      <c r="L16" s="6" t="s">
        <v>28</v>
      </c>
      <c r="M16" s="6" t="s">
        <v>28</v>
      </c>
      <c r="N16" s="6" t="s">
        <v>30</v>
      </c>
      <c r="O16" s="6" t="s">
        <v>30</v>
      </c>
      <c r="P16" s="16" t="s">
        <v>31</v>
      </c>
      <c r="Q16" s="6" t="s">
        <v>30</v>
      </c>
      <c r="R16" s="6" t="s">
        <v>30</v>
      </c>
      <c r="S16" s="27">
        <v>6563.1</v>
      </c>
      <c r="T16" s="27">
        <v>255846.63</v>
      </c>
      <c r="U16" s="6" t="s">
        <v>28</v>
      </c>
      <c r="V16" s="27">
        <v>100000</v>
      </c>
      <c r="W16" s="27">
        <v>100000</v>
      </c>
      <c r="X16" s="7" t="s">
        <v>71</v>
      </c>
    </row>
    <row r="17" ht="75" customHeight="1" spans="1:24">
      <c r="A17" s="6">
        <v>14</v>
      </c>
      <c r="B17" s="12"/>
      <c r="C17" s="26"/>
      <c r="D17" s="16"/>
      <c r="E17" s="12" t="s">
        <v>50</v>
      </c>
      <c r="F17" s="6" t="s">
        <v>28</v>
      </c>
      <c r="G17" s="6" t="s">
        <v>29</v>
      </c>
      <c r="H17" s="6" t="s">
        <v>28</v>
      </c>
      <c r="I17" s="6" t="s">
        <v>28</v>
      </c>
      <c r="J17" s="6" t="s">
        <v>28</v>
      </c>
      <c r="K17" s="6" t="s">
        <v>30</v>
      </c>
      <c r="L17" s="6" t="s">
        <v>28</v>
      </c>
      <c r="M17" s="6" t="s">
        <v>28</v>
      </c>
      <c r="N17" s="6" t="s">
        <v>30</v>
      </c>
      <c r="O17" s="6" t="s">
        <v>30</v>
      </c>
      <c r="P17" s="16" t="s">
        <v>31</v>
      </c>
      <c r="Q17" s="6" t="s">
        <v>30</v>
      </c>
      <c r="R17" s="6" t="s">
        <v>30</v>
      </c>
      <c r="S17" s="27">
        <v>2023.4</v>
      </c>
      <c r="T17" s="27">
        <v>1035325.22</v>
      </c>
      <c r="U17" s="6" t="s">
        <v>28</v>
      </c>
      <c r="V17" s="27">
        <v>100000</v>
      </c>
      <c r="W17" s="27">
        <v>100000</v>
      </c>
      <c r="X17" s="7" t="s">
        <v>71</v>
      </c>
    </row>
    <row r="18" ht="75" customHeight="1" spans="1:24">
      <c r="A18" s="6">
        <v>15</v>
      </c>
      <c r="B18" s="12"/>
      <c r="C18" s="26"/>
      <c r="D18" s="16"/>
      <c r="E18" s="12" t="s">
        <v>51</v>
      </c>
      <c r="F18" s="6" t="s">
        <v>28</v>
      </c>
      <c r="G18" s="6" t="s">
        <v>29</v>
      </c>
      <c r="H18" s="6" t="s">
        <v>28</v>
      </c>
      <c r="I18" s="6" t="s">
        <v>28</v>
      </c>
      <c r="J18" s="6" t="s">
        <v>28</v>
      </c>
      <c r="K18" s="6" t="s">
        <v>30</v>
      </c>
      <c r="L18" s="6" t="s">
        <v>28</v>
      </c>
      <c r="M18" s="6" t="s">
        <v>28</v>
      </c>
      <c r="N18" s="6" t="s">
        <v>30</v>
      </c>
      <c r="O18" s="6" t="s">
        <v>30</v>
      </c>
      <c r="P18" s="16" t="s">
        <v>31</v>
      </c>
      <c r="Q18" s="6" t="s">
        <v>30</v>
      </c>
      <c r="R18" s="6" t="s">
        <v>30</v>
      </c>
      <c r="S18" s="27">
        <v>7001.4</v>
      </c>
      <c r="T18" s="27">
        <v>897204.65</v>
      </c>
      <c r="U18" s="6" t="s">
        <v>28</v>
      </c>
      <c r="V18" s="27">
        <v>100000</v>
      </c>
      <c r="W18" s="27">
        <v>100000</v>
      </c>
      <c r="X18" s="7" t="s">
        <v>71</v>
      </c>
    </row>
    <row r="19" ht="75" customHeight="1" spans="1:24">
      <c r="A19" s="6">
        <v>16</v>
      </c>
      <c r="B19" s="12"/>
      <c r="C19" s="26"/>
      <c r="D19" s="16"/>
      <c r="E19" s="12" t="s">
        <v>52</v>
      </c>
      <c r="F19" s="6" t="s">
        <v>28</v>
      </c>
      <c r="G19" s="6" t="s">
        <v>29</v>
      </c>
      <c r="H19" s="6" t="s">
        <v>28</v>
      </c>
      <c r="I19" s="6" t="s">
        <v>28</v>
      </c>
      <c r="J19" s="6" t="s">
        <v>28</v>
      </c>
      <c r="K19" s="6" t="s">
        <v>30</v>
      </c>
      <c r="L19" s="6" t="s">
        <v>28</v>
      </c>
      <c r="M19" s="6" t="s">
        <v>28</v>
      </c>
      <c r="N19" s="6" t="s">
        <v>30</v>
      </c>
      <c r="O19" s="6" t="s">
        <v>30</v>
      </c>
      <c r="P19" s="16" t="s">
        <v>31</v>
      </c>
      <c r="Q19" s="6" t="s">
        <v>30</v>
      </c>
      <c r="R19" s="6" t="s">
        <v>30</v>
      </c>
      <c r="S19" s="27">
        <v>2852.2</v>
      </c>
      <c r="T19" s="27">
        <v>609704.99</v>
      </c>
      <c r="U19" s="6" t="s">
        <v>28</v>
      </c>
      <c r="V19" s="27">
        <v>100000</v>
      </c>
      <c r="W19" s="27">
        <v>100000</v>
      </c>
      <c r="X19" s="7" t="s">
        <v>71</v>
      </c>
    </row>
    <row r="20" ht="42" customHeight="1" spans="1:24">
      <c r="A20" s="10" t="s">
        <v>38</v>
      </c>
      <c r="B20" s="11"/>
      <c r="C20" s="11"/>
      <c r="D20" s="11"/>
      <c r="E20" s="11"/>
      <c r="F20" s="11"/>
      <c r="G20" s="11"/>
      <c r="H20" s="11"/>
      <c r="I20" s="11"/>
      <c r="J20" s="11"/>
      <c r="K20" s="11"/>
      <c r="L20" s="11"/>
      <c r="M20" s="11"/>
      <c r="N20" s="11"/>
      <c r="O20" s="11"/>
      <c r="P20" s="11"/>
      <c r="Q20" s="11"/>
      <c r="R20" s="11"/>
      <c r="S20" s="11"/>
      <c r="T20" s="11"/>
      <c r="U20" s="20"/>
      <c r="V20" s="28">
        <f>SUM(V10:V19)</f>
        <v>1000000</v>
      </c>
      <c r="W20" s="28">
        <f>SUM(W10:W19)</f>
        <v>819142.33</v>
      </c>
      <c r="X20" s="7"/>
    </row>
    <row r="21" ht="222" customHeight="1" spans="1:24">
      <c r="A21" s="6">
        <v>17</v>
      </c>
      <c r="B21" s="26" t="s">
        <v>53</v>
      </c>
      <c r="C21" s="26" t="s">
        <v>54</v>
      </c>
      <c r="D21" s="12" t="s">
        <v>55</v>
      </c>
      <c r="E21" s="12" t="s">
        <v>56</v>
      </c>
      <c r="F21" s="6" t="s">
        <v>28</v>
      </c>
      <c r="G21" s="6" t="s">
        <v>29</v>
      </c>
      <c r="H21" s="6" t="s">
        <v>28</v>
      </c>
      <c r="I21" s="6" t="s">
        <v>28</v>
      </c>
      <c r="J21" s="6" t="s">
        <v>28</v>
      </c>
      <c r="K21" s="6" t="s">
        <v>30</v>
      </c>
      <c r="L21" s="6" t="s">
        <v>28</v>
      </c>
      <c r="M21" s="6" t="s">
        <v>28</v>
      </c>
      <c r="N21" s="6" t="s">
        <v>28</v>
      </c>
      <c r="O21" s="6" t="s">
        <v>28</v>
      </c>
      <c r="P21" s="16" t="s">
        <v>31</v>
      </c>
      <c r="Q21" s="6" t="s">
        <v>28</v>
      </c>
      <c r="R21" s="17">
        <v>3001300.02</v>
      </c>
      <c r="S21" s="6" t="s">
        <v>30</v>
      </c>
      <c r="T21" s="27">
        <v>6704447.28</v>
      </c>
      <c r="U21" s="6" t="s">
        <v>28</v>
      </c>
      <c r="V21" s="27">
        <v>940382.17</v>
      </c>
      <c r="W21" s="27">
        <f t="shared" ref="W21:W23" si="0">R21*0.3</f>
        <v>900390.006</v>
      </c>
      <c r="X21" s="7" t="s">
        <v>74</v>
      </c>
    </row>
    <row r="22" ht="60" customHeight="1" spans="1:24">
      <c r="A22" s="6">
        <v>18</v>
      </c>
      <c r="B22" s="26"/>
      <c r="C22" s="26"/>
      <c r="D22" s="13"/>
      <c r="E22" s="12" t="s">
        <v>58</v>
      </c>
      <c r="F22" s="6" t="s">
        <v>28</v>
      </c>
      <c r="G22" s="6" t="s">
        <v>29</v>
      </c>
      <c r="H22" s="6" t="s">
        <v>28</v>
      </c>
      <c r="I22" s="6" t="s">
        <v>28</v>
      </c>
      <c r="J22" s="6" t="s">
        <v>28</v>
      </c>
      <c r="K22" s="6" t="s">
        <v>30</v>
      </c>
      <c r="L22" s="6" t="s">
        <v>28</v>
      </c>
      <c r="M22" s="6" t="s">
        <v>28</v>
      </c>
      <c r="N22" s="6" t="s">
        <v>28</v>
      </c>
      <c r="O22" s="6" t="s">
        <v>28</v>
      </c>
      <c r="P22" s="16" t="s">
        <v>31</v>
      </c>
      <c r="Q22" s="6" t="s">
        <v>28</v>
      </c>
      <c r="R22" s="17">
        <v>1721806.08</v>
      </c>
      <c r="S22" s="6" t="s">
        <v>30</v>
      </c>
      <c r="T22" s="27">
        <v>2488181.24</v>
      </c>
      <c r="U22" s="6" t="s">
        <v>28</v>
      </c>
      <c r="V22" s="27">
        <v>516541.82</v>
      </c>
      <c r="W22" s="27">
        <f t="shared" si="0"/>
        <v>516541.824</v>
      </c>
      <c r="X22" s="7" t="s">
        <v>75</v>
      </c>
    </row>
    <row r="23" ht="56" customHeight="1" spans="1:24">
      <c r="A23" s="6">
        <v>19</v>
      </c>
      <c r="B23" s="26"/>
      <c r="C23" s="26"/>
      <c r="D23" s="13"/>
      <c r="E23" s="12" t="s">
        <v>59</v>
      </c>
      <c r="F23" s="6" t="s">
        <v>28</v>
      </c>
      <c r="G23" s="6" t="s">
        <v>29</v>
      </c>
      <c r="H23" s="6" t="s">
        <v>28</v>
      </c>
      <c r="I23" s="6" t="s">
        <v>28</v>
      </c>
      <c r="J23" s="6" t="s">
        <v>28</v>
      </c>
      <c r="K23" s="6" t="s">
        <v>30</v>
      </c>
      <c r="L23" s="6" t="s">
        <v>28</v>
      </c>
      <c r="M23" s="6" t="s">
        <v>28</v>
      </c>
      <c r="N23" s="6" t="s">
        <v>28</v>
      </c>
      <c r="O23" s="6" t="s">
        <v>28</v>
      </c>
      <c r="P23" s="16" t="s">
        <v>31</v>
      </c>
      <c r="Q23" s="6" t="s">
        <v>28</v>
      </c>
      <c r="R23" s="17">
        <v>1601595.84</v>
      </c>
      <c r="S23" s="6" t="s">
        <v>30</v>
      </c>
      <c r="T23" s="27">
        <v>534333.44</v>
      </c>
      <c r="U23" s="6" t="s">
        <v>28</v>
      </c>
      <c r="V23" s="27">
        <v>480480</v>
      </c>
      <c r="W23" s="27">
        <f t="shared" si="0"/>
        <v>480478.752</v>
      </c>
      <c r="X23" s="7" t="s">
        <v>76</v>
      </c>
    </row>
    <row r="24" ht="75" customHeight="1" spans="1:24">
      <c r="A24" s="6">
        <v>20</v>
      </c>
      <c r="B24" s="26"/>
      <c r="C24" s="26"/>
      <c r="D24" s="13"/>
      <c r="E24" s="12" t="s">
        <v>61</v>
      </c>
      <c r="F24" s="6" t="s">
        <v>28</v>
      </c>
      <c r="G24" s="6" t="s">
        <v>29</v>
      </c>
      <c r="H24" s="6" t="s">
        <v>28</v>
      </c>
      <c r="I24" s="6" t="s">
        <v>28</v>
      </c>
      <c r="J24" s="6" t="s">
        <v>28</v>
      </c>
      <c r="K24" s="6" t="s">
        <v>30</v>
      </c>
      <c r="L24" s="6" t="s">
        <v>28</v>
      </c>
      <c r="M24" s="6" t="s">
        <v>62</v>
      </c>
      <c r="N24" s="6" t="s">
        <v>28</v>
      </c>
      <c r="O24" s="6" t="s">
        <v>28</v>
      </c>
      <c r="P24" s="16" t="s">
        <v>31</v>
      </c>
      <c r="Q24" s="6" t="s">
        <v>28</v>
      </c>
      <c r="R24" s="17">
        <v>737430.78</v>
      </c>
      <c r="S24" s="6" t="s">
        <v>30</v>
      </c>
      <c r="T24" s="27">
        <v>85713.49</v>
      </c>
      <c r="U24" s="6" t="s">
        <v>28</v>
      </c>
      <c r="V24" s="27">
        <v>221229</v>
      </c>
      <c r="W24" s="27">
        <f>T24</f>
        <v>85713.49</v>
      </c>
      <c r="X24" s="7" t="s">
        <v>77</v>
      </c>
    </row>
    <row r="25" ht="42" customHeight="1" spans="1:24">
      <c r="A25" s="10" t="s">
        <v>38</v>
      </c>
      <c r="B25" s="11"/>
      <c r="C25" s="11"/>
      <c r="D25" s="11"/>
      <c r="E25" s="11"/>
      <c r="F25" s="11"/>
      <c r="G25" s="11"/>
      <c r="H25" s="11"/>
      <c r="I25" s="11"/>
      <c r="J25" s="11"/>
      <c r="K25" s="11"/>
      <c r="L25" s="11"/>
      <c r="M25" s="11"/>
      <c r="N25" s="11"/>
      <c r="O25" s="11"/>
      <c r="P25" s="11"/>
      <c r="Q25" s="11"/>
      <c r="R25" s="11"/>
      <c r="S25" s="11"/>
      <c r="T25" s="11"/>
      <c r="U25" s="20"/>
      <c r="V25" s="29">
        <f>SUM(V21:V24)</f>
        <v>2158632.99</v>
      </c>
      <c r="W25" s="29">
        <f>SUM(W21:W24)</f>
        <v>1983124.072</v>
      </c>
      <c r="X25" s="16"/>
    </row>
    <row r="26" ht="42" customHeight="1" spans="1:24">
      <c r="A26" s="10" t="s">
        <v>64</v>
      </c>
      <c r="B26" s="11"/>
      <c r="C26" s="11"/>
      <c r="D26" s="11"/>
      <c r="E26" s="11"/>
      <c r="F26" s="11"/>
      <c r="G26" s="11"/>
      <c r="H26" s="11"/>
      <c r="I26" s="11"/>
      <c r="J26" s="11"/>
      <c r="K26" s="11"/>
      <c r="L26" s="11"/>
      <c r="M26" s="11"/>
      <c r="N26" s="11"/>
      <c r="O26" s="11"/>
      <c r="P26" s="11"/>
      <c r="Q26" s="11"/>
      <c r="R26" s="11"/>
      <c r="S26" s="11"/>
      <c r="T26" s="11"/>
      <c r="U26" s="20"/>
      <c r="V26" s="21">
        <f>V9+V20+V25</f>
        <v>3218632.99</v>
      </c>
      <c r="W26" s="21">
        <f>W9+W20+W25</f>
        <v>2862266.402</v>
      </c>
      <c r="X26" s="16"/>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5"/>
  <sheetViews>
    <sheetView zoomScale="10" zoomScaleNormal="10" workbookViewId="0">
      <selection activeCell="E242" sqref="E242:E243"/>
    </sheetView>
  </sheetViews>
  <sheetFormatPr defaultColWidth="8.86666666666667" defaultRowHeight="13.5"/>
  <cols>
    <col min="4" max="4" width="54.1333333333333" customWidth="1"/>
    <col min="5" max="5" width="30.4666666666667" customWidth="1"/>
    <col min="7" max="7" width="11.5333333333333" customWidth="1"/>
    <col min="8" max="8" width="14.6" customWidth="1"/>
    <col min="9" max="9" width="11.8" customWidth="1"/>
    <col min="10" max="10" width="16.6666666666667" customWidth="1"/>
    <col min="11" max="11" width="20.1333333333333" customWidth="1"/>
    <col min="12" max="12" width="30.8" customWidth="1"/>
    <col min="13" max="13" width="11.2666666666667" customWidth="1"/>
    <col min="14" max="14" width="14" customWidth="1"/>
    <col min="15" max="15" width="16.6666666666667" customWidth="1"/>
    <col min="16" max="16" width="30.8" customWidth="1"/>
    <col min="17" max="17" width="33.2" customWidth="1"/>
    <col min="18" max="18" width="11.5333333333333" customWidth="1"/>
    <col min="19" max="19" width="17.9333333333333" customWidth="1"/>
    <col min="20" max="20" width="13.8" customWidth="1"/>
    <col min="21" max="21" width="36.5333333333333" customWidth="1"/>
    <col min="22" max="22" width="21.3333333333333" customWidth="1"/>
    <col min="23" max="23" width="14.6666666666667" customWidth="1"/>
    <col min="24" max="24" width="12.2" customWidth="1"/>
    <col min="25" max="25" width="12.0666666666667" customWidth="1"/>
    <col min="26" max="26" width="11.6666666666667" customWidth="1"/>
    <col min="27" max="27" width="17.8" customWidth="1"/>
    <col min="29" max="30" width="18.6" customWidth="1"/>
    <col min="31" max="31" width="97.1333333333333" customWidth="1"/>
  </cols>
  <sheetData>
    <row r="1" s="1" customFormat="1" ht="59" customHeight="1" spans="1:31">
      <c r="A1" s="2" t="s">
        <v>78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1" ht="22.05" customHeight="1"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18" t="s">
        <v>79</v>
      </c>
    </row>
    <row r="3" s="1" customFormat="1" ht="129" customHeight="1" spans="1:31">
      <c r="A3" s="3" t="s">
        <v>1</v>
      </c>
      <c r="B3" s="3" t="s">
        <v>2</v>
      </c>
      <c r="C3" s="3" t="s">
        <v>3</v>
      </c>
      <c r="D3" s="3" t="s">
        <v>4</v>
      </c>
      <c r="E3" s="3" t="s">
        <v>5</v>
      </c>
      <c r="F3" s="4" t="s">
        <v>6</v>
      </c>
      <c r="G3" s="5" t="s">
        <v>7</v>
      </c>
      <c r="H3" s="5" t="s">
        <v>8</v>
      </c>
      <c r="I3" s="4" t="s">
        <v>9</v>
      </c>
      <c r="J3" s="5" t="s">
        <v>10</v>
      </c>
      <c r="K3" s="5" t="s">
        <v>80</v>
      </c>
      <c r="L3" s="5" t="s">
        <v>81</v>
      </c>
      <c r="M3" s="5" t="s">
        <v>82</v>
      </c>
      <c r="N3" s="5" t="s">
        <v>12</v>
      </c>
      <c r="O3" s="5" t="s">
        <v>13</v>
      </c>
      <c r="P3" s="5" t="s">
        <v>83</v>
      </c>
      <c r="Q3" s="5" t="s">
        <v>84</v>
      </c>
      <c r="R3" s="4" t="s">
        <v>16</v>
      </c>
      <c r="S3" s="5" t="s">
        <v>85</v>
      </c>
      <c r="T3" s="14" t="s">
        <v>86</v>
      </c>
      <c r="U3" s="14" t="s">
        <v>87</v>
      </c>
      <c r="V3" s="14" t="s">
        <v>88</v>
      </c>
      <c r="W3" s="15" t="s">
        <v>89</v>
      </c>
      <c r="X3" s="3" t="s">
        <v>19</v>
      </c>
      <c r="Y3" s="3" t="s">
        <v>90</v>
      </c>
      <c r="Z3" s="3" t="s">
        <v>91</v>
      </c>
      <c r="AA3" s="3" t="s">
        <v>92</v>
      </c>
      <c r="AB3" s="3" t="s">
        <v>20</v>
      </c>
      <c r="AC3" s="4" t="s">
        <v>21</v>
      </c>
      <c r="AD3" s="4" t="s">
        <v>22</v>
      </c>
      <c r="AE3" s="3" t="s">
        <v>23</v>
      </c>
    </row>
    <row r="4" ht="409.05" customHeight="1" spans="1:31">
      <c r="A4" s="6">
        <v>1</v>
      </c>
      <c r="B4" s="7" t="s">
        <v>93</v>
      </c>
      <c r="C4" s="8" t="s">
        <v>94</v>
      </c>
      <c r="D4" s="7" t="s">
        <v>95</v>
      </c>
      <c r="E4" s="9" t="s">
        <v>96</v>
      </c>
      <c r="F4" s="6" t="s">
        <v>28</v>
      </c>
      <c r="G4" s="6" t="s">
        <v>29</v>
      </c>
      <c r="H4" s="6" t="s">
        <v>28</v>
      </c>
      <c r="I4" s="6" t="s">
        <v>28</v>
      </c>
      <c r="J4" s="6" t="s">
        <v>28</v>
      </c>
      <c r="K4" s="6" t="s">
        <v>28</v>
      </c>
      <c r="L4" s="6" t="s">
        <v>28</v>
      </c>
      <c r="M4" s="6" t="s">
        <v>28</v>
      </c>
      <c r="N4" s="6" t="s">
        <v>30</v>
      </c>
      <c r="O4" s="6" t="s">
        <v>30</v>
      </c>
      <c r="P4" s="6" t="s">
        <v>30</v>
      </c>
      <c r="Q4" s="16" t="s">
        <v>30</v>
      </c>
      <c r="R4" s="16" t="s">
        <v>31</v>
      </c>
      <c r="S4" s="6" t="s">
        <v>28</v>
      </c>
      <c r="T4" s="6" t="s">
        <v>62</v>
      </c>
      <c r="U4" s="12" t="s">
        <v>97</v>
      </c>
      <c r="V4" s="12" t="s">
        <v>98</v>
      </c>
      <c r="W4" s="6" t="s">
        <v>62</v>
      </c>
      <c r="X4" s="6" t="s">
        <v>30</v>
      </c>
      <c r="Y4" s="6" t="s">
        <v>30</v>
      </c>
      <c r="Z4" s="6" t="s">
        <v>30</v>
      </c>
      <c r="AA4" s="6" t="s">
        <v>30</v>
      </c>
      <c r="AB4" s="6" t="s">
        <v>62</v>
      </c>
      <c r="AC4" s="19">
        <v>1500000</v>
      </c>
      <c r="AD4" s="19">
        <v>0</v>
      </c>
      <c r="AE4" s="7" t="s">
        <v>99</v>
      </c>
    </row>
    <row r="5" ht="42" customHeight="1" spans="1:31">
      <c r="A5" s="10" t="s">
        <v>38</v>
      </c>
      <c r="B5" s="11"/>
      <c r="C5" s="11"/>
      <c r="D5" s="11"/>
      <c r="E5" s="11"/>
      <c r="F5" s="11"/>
      <c r="G5" s="11"/>
      <c r="H5" s="11"/>
      <c r="I5" s="11"/>
      <c r="J5" s="11"/>
      <c r="K5" s="11"/>
      <c r="L5" s="11"/>
      <c r="M5" s="11"/>
      <c r="N5" s="11"/>
      <c r="O5" s="11"/>
      <c r="P5" s="11"/>
      <c r="Q5" s="11"/>
      <c r="R5" s="11"/>
      <c r="S5" s="11"/>
      <c r="T5" s="11"/>
      <c r="U5" s="11"/>
      <c r="V5" s="11"/>
      <c r="W5" s="11"/>
      <c r="X5" s="11"/>
      <c r="Y5" s="11"/>
      <c r="Z5" s="11"/>
      <c r="AA5" s="11"/>
      <c r="AB5" s="20"/>
      <c r="AC5" s="21">
        <f>AC4</f>
        <v>1500000</v>
      </c>
      <c r="AD5" s="21">
        <f>AD4</f>
        <v>0</v>
      </c>
      <c r="AE5" s="7"/>
    </row>
    <row r="6" ht="37.05" customHeight="1" spans="1:31">
      <c r="A6" s="6">
        <v>2</v>
      </c>
      <c r="B6" s="6" t="s">
        <v>100</v>
      </c>
      <c r="C6" s="6" t="s">
        <v>101</v>
      </c>
      <c r="D6" s="12" t="s">
        <v>102</v>
      </c>
      <c r="E6" s="12" t="s">
        <v>44</v>
      </c>
      <c r="F6" s="6" t="s">
        <v>28</v>
      </c>
      <c r="G6" s="6" t="s">
        <v>29</v>
      </c>
      <c r="H6" s="6" t="s">
        <v>28</v>
      </c>
      <c r="I6" s="6" t="s">
        <v>28</v>
      </c>
      <c r="J6" s="6" t="s">
        <v>28</v>
      </c>
      <c r="K6" s="6" t="s">
        <v>30</v>
      </c>
      <c r="L6" s="6" t="s">
        <v>30</v>
      </c>
      <c r="M6" s="6" t="s">
        <v>30</v>
      </c>
      <c r="N6" s="6" t="s">
        <v>28</v>
      </c>
      <c r="O6" s="6" t="s">
        <v>28</v>
      </c>
      <c r="P6" s="6" t="s">
        <v>28</v>
      </c>
      <c r="Q6" s="7" t="s">
        <v>103</v>
      </c>
      <c r="R6" s="16" t="s">
        <v>31</v>
      </c>
      <c r="S6" s="6" t="s">
        <v>30</v>
      </c>
      <c r="T6" s="6" t="s">
        <v>30</v>
      </c>
      <c r="U6" s="6" t="s">
        <v>30</v>
      </c>
      <c r="V6" s="6" t="s">
        <v>30</v>
      </c>
      <c r="W6" s="6" t="s">
        <v>30</v>
      </c>
      <c r="X6" s="17">
        <v>2006.6</v>
      </c>
      <c r="Y6" s="17">
        <v>305.2</v>
      </c>
      <c r="Z6" s="22">
        <f>Y6/X6</f>
        <v>0.152098076348051</v>
      </c>
      <c r="AA6" s="17">
        <v>1074110.44</v>
      </c>
      <c r="AB6" s="6" t="s">
        <v>28</v>
      </c>
      <c r="AC6" s="19">
        <v>107411</v>
      </c>
      <c r="AD6" s="19">
        <f t="shared" ref="AD6:AD9" si="0">AA6*0.1</f>
        <v>107411.044</v>
      </c>
      <c r="AE6" s="12" t="s">
        <v>104</v>
      </c>
    </row>
    <row r="7" ht="101" customHeight="1" spans="1:31">
      <c r="A7" s="6">
        <v>3</v>
      </c>
      <c r="B7" s="6"/>
      <c r="C7" s="6"/>
      <c r="D7" s="13"/>
      <c r="E7" s="12" t="s">
        <v>58</v>
      </c>
      <c r="F7" s="6" t="s">
        <v>28</v>
      </c>
      <c r="G7" s="6" t="s">
        <v>29</v>
      </c>
      <c r="H7" s="6" t="s">
        <v>28</v>
      </c>
      <c r="I7" s="6" t="s">
        <v>28</v>
      </c>
      <c r="J7" s="6" t="s">
        <v>28</v>
      </c>
      <c r="K7" s="6" t="s">
        <v>30</v>
      </c>
      <c r="L7" s="6" t="s">
        <v>30</v>
      </c>
      <c r="M7" s="6" t="s">
        <v>30</v>
      </c>
      <c r="N7" s="6" t="s">
        <v>28</v>
      </c>
      <c r="O7" s="6" t="s">
        <v>28</v>
      </c>
      <c r="P7" s="6" t="s">
        <v>62</v>
      </c>
      <c r="Q7" s="16" t="s">
        <v>105</v>
      </c>
      <c r="R7" s="16" t="s">
        <v>106</v>
      </c>
      <c r="S7" s="6" t="s">
        <v>30</v>
      </c>
      <c r="T7" s="6" t="s">
        <v>30</v>
      </c>
      <c r="U7" s="6" t="s">
        <v>30</v>
      </c>
      <c r="V7" s="6" t="s">
        <v>30</v>
      </c>
      <c r="W7" s="6" t="s">
        <v>30</v>
      </c>
      <c r="X7" s="17">
        <v>14497.8</v>
      </c>
      <c r="Y7" s="17">
        <v>827.1</v>
      </c>
      <c r="Z7" s="22">
        <f t="shared" ref="Z7:Z13" si="1">Y7/X7</f>
        <v>0.0570500351777511</v>
      </c>
      <c r="AA7" s="17">
        <v>7904955.98</v>
      </c>
      <c r="AB7" s="6" t="s">
        <v>28</v>
      </c>
      <c r="AC7" s="19">
        <v>790500</v>
      </c>
      <c r="AD7" s="19">
        <f t="shared" si="0"/>
        <v>790495.598</v>
      </c>
      <c r="AE7" s="12" t="s">
        <v>107</v>
      </c>
    </row>
    <row r="8" ht="138" customHeight="1" spans="1:31">
      <c r="A8" s="6">
        <v>4</v>
      </c>
      <c r="B8" s="6"/>
      <c r="C8" s="6"/>
      <c r="D8" s="13"/>
      <c r="E8" s="12" t="s">
        <v>108</v>
      </c>
      <c r="F8" s="6" t="s">
        <v>28</v>
      </c>
      <c r="G8" s="6" t="s">
        <v>29</v>
      </c>
      <c r="H8" s="6" t="s">
        <v>28</v>
      </c>
      <c r="I8" s="6" t="s">
        <v>28</v>
      </c>
      <c r="J8" s="6" t="s">
        <v>28</v>
      </c>
      <c r="K8" s="6" t="s">
        <v>30</v>
      </c>
      <c r="L8" s="6" t="s">
        <v>30</v>
      </c>
      <c r="M8" s="6" t="s">
        <v>30</v>
      </c>
      <c r="N8" s="6" t="s">
        <v>28</v>
      </c>
      <c r="O8" s="6" t="s">
        <v>28</v>
      </c>
      <c r="P8" s="6" t="s">
        <v>28</v>
      </c>
      <c r="Q8" s="7" t="s">
        <v>109</v>
      </c>
      <c r="R8" s="16" t="s">
        <v>31</v>
      </c>
      <c r="S8" s="6" t="s">
        <v>30</v>
      </c>
      <c r="T8" s="6" t="s">
        <v>30</v>
      </c>
      <c r="U8" s="6" t="s">
        <v>30</v>
      </c>
      <c r="V8" s="6" t="s">
        <v>30</v>
      </c>
      <c r="W8" s="6" t="s">
        <v>30</v>
      </c>
      <c r="X8" s="17">
        <v>18288.1</v>
      </c>
      <c r="Y8" s="17">
        <v>643.6</v>
      </c>
      <c r="Z8" s="22">
        <f t="shared" si="1"/>
        <v>0.0351922835067612</v>
      </c>
      <c r="AA8" s="17">
        <v>9834163.95</v>
      </c>
      <c r="AB8" s="6" t="s">
        <v>62</v>
      </c>
      <c r="AC8" s="19">
        <v>983416</v>
      </c>
      <c r="AD8" s="19">
        <v>0</v>
      </c>
      <c r="AE8" s="7" t="s">
        <v>110</v>
      </c>
    </row>
    <row r="9" ht="81" customHeight="1" spans="1:31">
      <c r="A9" s="6">
        <v>5</v>
      </c>
      <c r="B9" s="6"/>
      <c r="C9" s="6"/>
      <c r="D9" s="13"/>
      <c r="E9" s="12" t="s">
        <v>111</v>
      </c>
      <c r="F9" s="6" t="s">
        <v>28</v>
      </c>
      <c r="G9" s="6" t="s">
        <v>29</v>
      </c>
      <c r="H9" s="6" t="s">
        <v>28</v>
      </c>
      <c r="I9" s="6" t="s">
        <v>28</v>
      </c>
      <c r="J9" s="6" t="s">
        <v>28</v>
      </c>
      <c r="K9" s="6" t="s">
        <v>30</v>
      </c>
      <c r="L9" s="6" t="s">
        <v>30</v>
      </c>
      <c r="M9" s="6" t="s">
        <v>30</v>
      </c>
      <c r="N9" s="6"/>
      <c r="O9" s="6"/>
      <c r="P9" s="6"/>
      <c r="Q9" s="16" t="s">
        <v>112</v>
      </c>
      <c r="R9" s="16" t="s">
        <v>31</v>
      </c>
      <c r="S9" s="6" t="s">
        <v>30</v>
      </c>
      <c r="T9" s="6" t="s">
        <v>30</v>
      </c>
      <c r="U9" s="6" t="s">
        <v>30</v>
      </c>
      <c r="V9" s="6" t="s">
        <v>30</v>
      </c>
      <c r="W9" s="6" t="s">
        <v>30</v>
      </c>
      <c r="X9" s="17">
        <v>645.16</v>
      </c>
      <c r="Y9" s="17">
        <v>209.37</v>
      </c>
      <c r="Z9" s="22">
        <f t="shared" si="1"/>
        <v>0.324524149048298</v>
      </c>
      <c r="AA9" s="17">
        <v>913756.21</v>
      </c>
      <c r="AB9" s="6" t="s">
        <v>28</v>
      </c>
      <c r="AC9" s="19">
        <v>91300</v>
      </c>
      <c r="AD9" s="19">
        <f t="shared" si="0"/>
        <v>91375.621</v>
      </c>
      <c r="AE9" s="7" t="s">
        <v>113</v>
      </c>
    </row>
    <row r="10" ht="61.05" customHeight="1" spans="1:31">
      <c r="A10" s="6">
        <v>6</v>
      </c>
      <c r="B10" s="6"/>
      <c r="C10" s="6"/>
      <c r="D10" s="13"/>
      <c r="E10" s="12" t="s">
        <v>45</v>
      </c>
      <c r="F10" s="6" t="s">
        <v>28</v>
      </c>
      <c r="G10" s="6" t="s">
        <v>29</v>
      </c>
      <c r="H10" s="6" t="s">
        <v>28</v>
      </c>
      <c r="I10" s="6" t="s">
        <v>28</v>
      </c>
      <c r="J10" s="6" t="s">
        <v>28</v>
      </c>
      <c r="K10" s="6" t="s">
        <v>30</v>
      </c>
      <c r="L10" s="6" t="s">
        <v>30</v>
      </c>
      <c r="M10" s="6" t="s">
        <v>30</v>
      </c>
      <c r="N10" s="6" t="s">
        <v>28</v>
      </c>
      <c r="O10" s="6" t="s">
        <v>28</v>
      </c>
      <c r="P10" s="6" t="s">
        <v>28</v>
      </c>
      <c r="Q10" s="7" t="s">
        <v>103</v>
      </c>
      <c r="R10" s="16" t="s">
        <v>31</v>
      </c>
      <c r="S10" s="6" t="s">
        <v>30</v>
      </c>
      <c r="T10" s="6" t="s">
        <v>30</v>
      </c>
      <c r="U10" s="6" t="s">
        <v>30</v>
      </c>
      <c r="V10" s="6" t="s">
        <v>30</v>
      </c>
      <c r="W10" s="6" t="s">
        <v>30</v>
      </c>
      <c r="X10" s="17">
        <v>7775.1</v>
      </c>
      <c r="Y10" s="17">
        <v>368.7</v>
      </c>
      <c r="Z10" s="22">
        <f t="shared" si="1"/>
        <v>0.047420611953544</v>
      </c>
      <c r="AA10" s="17">
        <v>4089843.1</v>
      </c>
      <c r="AB10" s="6" t="s">
        <v>62</v>
      </c>
      <c r="AC10" s="19">
        <v>40900</v>
      </c>
      <c r="AD10" s="19">
        <v>0</v>
      </c>
      <c r="AE10" s="23" t="s">
        <v>114</v>
      </c>
    </row>
    <row r="11" ht="37.05" customHeight="1" spans="1:31">
      <c r="A11" s="6">
        <v>7</v>
      </c>
      <c r="B11" s="6"/>
      <c r="C11" s="6"/>
      <c r="D11" s="13"/>
      <c r="E11" s="12" t="s">
        <v>59</v>
      </c>
      <c r="F11" s="6" t="s">
        <v>28</v>
      </c>
      <c r="G11" s="6" t="s">
        <v>29</v>
      </c>
      <c r="H11" s="6" t="s">
        <v>28</v>
      </c>
      <c r="I11" s="6" t="s">
        <v>28</v>
      </c>
      <c r="J11" s="6" t="s">
        <v>28</v>
      </c>
      <c r="K11" s="6" t="s">
        <v>30</v>
      </c>
      <c r="L11" s="6" t="s">
        <v>30</v>
      </c>
      <c r="M11" s="6" t="s">
        <v>30</v>
      </c>
      <c r="N11" s="6" t="s">
        <v>28</v>
      </c>
      <c r="O11" s="6" t="s">
        <v>28</v>
      </c>
      <c r="P11" s="6" t="s">
        <v>28</v>
      </c>
      <c r="Q11" s="16" t="s">
        <v>105</v>
      </c>
      <c r="R11" s="16" t="s">
        <v>31</v>
      </c>
      <c r="S11" s="6" t="s">
        <v>30</v>
      </c>
      <c r="T11" s="6" t="s">
        <v>30</v>
      </c>
      <c r="U11" s="6" t="s">
        <v>30</v>
      </c>
      <c r="V11" s="6" t="s">
        <v>30</v>
      </c>
      <c r="W11" s="6" t="s">
        <v>30</v>
      </c>
      <c r="X11" s="17">
        <v>3839.6</v>
      </c>
      <c r="Y11" s="17">
        <v>3310.7</v>
      </c>
      <c r="Z11" s="22">
        <f t="shared" si="1"/>
        <v>0.862251276174602</v>
      </c>
      <c r="AA11" s="17">
        <v>38733179.44</v>
      </c>
      <c r="AB11" s="6" t="s">
        <v>28</v>
      </c>
      <c r="AC11" s="19">
        <v>1000000</v>
      </c>
      <c r="AD11" s="19">
        <f>AC11</f>
        <v>1000000</v>
      </c>
      <c r="AE11" s="7" t="s">
        <v>32</v>
      </c>
    </row>
    <row r="12" ht="37.05" customHeight="1" spans="1:31">
      <c r="A12" s="6">
        <v>8</v>
      </c>
      <c r="B12" s="6"/>
      <c r="C12" s="6"/>
      <c r="D12" s="13"/>
      <c r="E12" s="12" t="s">
        <v>115</v>
      </c>
      <c r="F12" s="6" t="s">
        <v>28</v>
      </c>
      <c r="G12" s="6" t="s">
        <v>29</v>
      </c>
      <c r="H12" s="6" t="s">
        <v>28</v>
      </c>
      <c r="I12" s="6" t="s">
        <v>28</v>
      </c>
      <c r="J12" s="6" t="s">
        <v>28</v>
      </c>
      <c r="K12" s="6" t="s">
        <v>30</v>
      </c>
      <c r="L12" s="6" t="s">
        <v>30</v>
      </c>
      <c r="M12" s="6" t="s">
        <v>30</v>
      </c>
      <c r="N12" s="6" t="s">
        <v>28</v>
      </c>
      <c r="O12" s="6" t="s">
        <v>28</v>
      </c>
      <c r="P12" s="6" t="s">
        <v>28</v>
      </c>
      <c r="Q12" s="16" t="s">
        <v>105</v>
      </c>
      <c r="R12" s="16" t="s">
        <v>31</v>
      </c>
      <c r="S12" s="6" t="s">
        <v>30</v>
      </c>
      <c r="T12" s="6" t="s">
        <v>30</v>
      </c>
      <c r="U12" s="6" t="s">
        <v>30</v>
      </c>
      <c r="V12" s="6" t="s">
        <v>30</v>
      </c>
      <c r="W12" s="6" t="s">
        <v>30</v>
      </c>
      <c r="X12" s="17">
        <v>6201.6</v>
      </c>
      <c r="Y12" s="17">
        <v>1421.4</v>
      </c>
      <c r="Z12" s="22">
        <f t="shared" si="1"/>
        <v>0.229198916408669</v>
      </c>
      <c r="AA12" s="17">
        <v>15962002.73</v>
      </c>
      <c r="AB12" s="6" t="s">
        <v>28</v>
      </c>
      <c r="AC12" s="19">
        <v>1000000</v>
      </c>
      <c r="AD12" s="19">
        <f>AC12</f>
        <v>1000000</v>
      </c>
      <c r="AE12" s="7" t="s">
        <v>32</v>
      </c>
    </row>
    <row r="13" ht="88.05" customHeight="1" spans="1:31">
      <c r="A13" s="6">
        <v>9</v>
      </c>
      <c r="B13" s="6"/>
      <c r="C13" s="6"/>
      <c r="D13" s="13"/>
      <c r="E13" s="12" t="s">
        <v>61</v>
      </c>
      <c r="F13" s="6" t="s">
        <v>28</v>
      </c>
      <c r="G13" s="6" t="s">
        <v>29</v>
      </c>
      <c r="H13" s="6" t="s">
        <v>28</v>
      </c>
      <c r="I13" s="6" t="s">
        <v>28</v>
      </c>
      <c r="J13" s="6" t="s">
        <v>28</v>
      </c>
      <c r="K13" s="6" t="s">
        <v>30</v>
      </c>
      <c r="L13" s="6" t="s">
        <v>30</v>
      </c>
      <c r="M13" s="6" t="s">
        <v>30</v>
      </c>
      <c r="N13" s="6" t="s">
        <v>28</v>
      </c>
      <c r="O13" s="6" t="s">
        <v>62</v>
      </c>
      <c r="P13" s="6" t="s">
        <v>28</v>
      </c>
      <c r="Q13" s="7" t="s">
        <v>116</v>
      </c>
      <c r="R13" s="16" t="s">
        <v>31</v>
      </c>
      <c r="S13" s="6" t="s">
        <v>30</v>
      </c>
      <c r="T13" s="6" t="s">
        <v>30</v>
      </c>
      <c r="U13" s="6" t="s">
        <v>30</v>
      </c>
      <c r="V13" s="6" t="s">
        <v>30</v>
      </c>
      <c r="W13" s="6" t="s">
        <v>30</v>
      </c>
      <c r="X13" s="17">
        <v>440.69</v>
      </c>
      <c r="Y13" s="17">
        <v>565.71</v>
      </c>
      <c r="Z13" s="22">
        <f t="shared" si="1"/>
        <v>1.28369148380948</v>
      </c>
      <c r="AA13" s="17">
        <v>3880467.61</v>
      </c>
      <c r="AB13" s="6" t="s">
        <v>28</v>
      </c>
      <c r="AC13" s="19">
        <v>388046</v>
      </c>
      <c r="AD13" s="19">
        <f>AA13*0.1</f>
        <v>388046.761</v>
      </c>
      <c r="AE13" s="7" t="s">
        <v>117</v>
      </c>
    </row>
    <row r="14" ht="42" customHeight="1" spans="1:31">
      <c r="A14" s="10" t="s">
        <v>38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20"/>
      <c r="AC14" s="21">
        <f>SUM(AC6:AC13)</f>
        <v>4401573</v>
      </c>
      <c r="AD14" s="21">
        <f>SUM(AD6:AD13)</f>
        <v>3377329.024</v>
      </c>
      <c r="AE14" s="7"/>
    </row>
    <row r="15" ht="42" customHeight="1" spans="1:31">
      <c r="A15" s="10" t="s">
        <v>118</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20"/>
      <c r="AC15" s="21">
        <f>AC14+AC5</f>
        <v>5901573</v>
      </c>
      <c r="AD15" s="21">
        <f>AD14+AD5</f>
        <v>3377329.024</v>
      </c>
      <c r="AE15" s="7"/>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个转企</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想为你盗花簪</cp:lastModifiedBy>
  <dcterms:created xsi:type="dcterms:W3CDTF">2022-12-23T18:14:00Z</dcterms:created>
  <dcterms:modified xsi:type="dcterms:W3CDTF">2023-08-22T08:06:34Z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38B0543484204F10B92385C3E743187A_13</vt:lpwstr>
  </property>
  <property fmtid="{D5CDD505-2E9C-101B-9397-08002B2CF9AE}" pid="3" name="KSOProductBuildVer">
    <vt:lpwstr>2052-12.1.0.15120</vt:lpwstr>
  </property>
</Properties>
</file>