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房建项目" sheetId="1" r:id="rId1"/>
  </sheets>
  <definedNames>
    <definedName name="_xlnm._FilterDatabase" localSheetId="0" hidden="1">房建项目!$A$2:$V$58</definedName>
    <definedName name="_xlnm.Print_Area" localSheetId="0">房建项目!$A$1:$U$59</definedName>
  </definedNames>
  <calcPr calcId="144525"/>
</workbook>
</file>

<file path=xl/sharedStrings.xml><?xml version="1.0" encoding="utf-8"?>
<sst xmlns="http://schemas.openxmlformats.org/spreadsheetml/2006/main" count="272" uniqueCount="216">
  <si>
    <t>深汕特别合作区住房建设和水务局建设工程项目2024年一季度质量安全文明施工排名（房建项目）</t>
  </si>
  <si>
    <t>项目编号</t>
  </si>
  <si>
    <t>项目名称</t>
  </si>
  <si>
    <t>建设单位</t>
  </si>
  <si>
    <t>监理单位</t>
  </si>
  <si>
    <t>施工单位</t>
  </si>
  <si>
    <t>1月施工单位</t>
  </si>
  <si>
    <t>1月监理单位</t>
  </si>
  <si>
    <t>1月建设单位</t>
  </si>
  <si>
    <t>1月份综合得分</t>
  </si>
  <si>
    <t>3月份综合得分</t>
  </si>
  <si>
    <t>季度安全文明施工评估</t>
  </si>
  <si>
    <t>季度质量评估</t>
  </si>
  <si>
    <t>质量安全文明施工巡查评估</t>
  </si>
  <si>
    <t>权重分值（95%）</t>
  </si>
  <si>
    <t>质量安全文明施工巡查评估排名</t>
  </si>
  <si>
    <t>关键要素评估</t>
  </si>
  <si>
    <t>权重分值（5%）</t>
  </si>
  <si>
    <t>关键要素评估排名</t>
  </si>
  <si>
    <t>正负面清单得分</t>
  </si>
  <si>
    <t>季度综合得分</t>
  </si>
  <si>
    <t>本季度排名</t>
  </si>
  <si>
    <t>备注</t>
  </si>
  <si>
    <t>深汕工业互联网制造业创新产业园（A-08地块）主体工程</t>
  </si>
  <si>
    <t>广东深汕投资控股集团有限公司（建设单位）/ 深圳市深汕智造城产业发展有限公司（代建单位）</t>
  </si>
  <si>
    <t>建艺国际工程管理集团有限公司</t>
  </si>
  <si>
    <t>深圳中铁建湾区投资建设有限公司</t>
  </si>
  <si>
    <t>华睿丰盛智能科技厂区</t>
  </si>
  <si>
    <t>深圳市深汕特别合作区华睿丰盛智能科技有限公司</t>
  </si>
  <si>
    <t>深圳市九州建设技术股份有限公司</t>
  </si>
  <si>
    <t>中铁十八局集团有限公司</t>
  </si>
  <si>
    <t>深汕科技生态园B区施工总承包</t>
  </si>
  <si>
    <t>深投控（深汕特别合作区）投资发展有限公司</t>
  </si>
  <si>
    <t>重庆联盛建设项目管理有限公司</t>
  </si>
  <si>
    <t>中铁建工集团有限公司</t>
  </si>
  <si>
    <t>深圳市公安局警察训练基地项目（1-2、1-3西）</t>
  </si>
  <si>
    <t>深圳市公安局（建设单位）/深圳市碧桂园房地产投资有限公司（代建单位）</t>
  </si>
  <si>
    <t>深圳市京圳咨询工程有限公司</t>
  </si>
  <si>
    <t>中建科工集团有限公司</t>
  </si>
  <si>
    <t>1-1和1-2、1-3西合并参评</t>
  </si>
  <si>
    <t>海逸花园</t>
  </si>
  <si>
    <t>深圳市深汕特别合作区城市建设投资发展有限公司</t>
  </si>
  <si>
    <t>北京建大京精大房工程管理有限公司</t>
  </si>
  <si>
    <t>深圳市坤和建筑工程有限公司/中国三冶集团有限公司</t>
  </si>
  <si>
    <t>深汕特别合作区鹅埠派出所</t>
  </si>
  <si>
    <t>深圳市公安局深汕特别合作区分局</t>
  </si>
  <si>
    <t>深圳市建控地盘监理有限公司</t>
  </si>
  <si>
    <t>广东深汕建设有限公司</t>
  </si>
  <si>
    <t>10月份交底</t>
  </si>
  <si>
    <t>北京大学深圳医院深汕医院</t>
  </si>
  <si>
    <t>深圳市深汕特别合作区建筑工务署</t>
  </si>
  <si>
    <t>五洲工程顾问集团有限公司</t>
  </si>
  <si>
    <t>中国建筑一局（集团）有限公司/ 深圳市建安东部建设有限公司</t>
  </si>
  <si>
    <t>深汕工业互联网制造业创新产业园一期（A-04地块及配套市政道路）施工总承包项目</t>
  </si>
  <si>
    <t>广东深汕投资控股集团有限公司</t>
  </si>
  <si>
    <t>半山润府二期</t>
  </si>
  <si>
    <t>深圳市润鹏置业发展有限公司</t>
  </si>
  <si>
    <t>中海监理有限公司</t>
  </si>
  <si>
    <t>中建八局第二建设有限公司</t>
  </si>
  <si>
    <t>深汕粮食储备库项目施工总承包Ⅱ标</t>
  </si>
  <si>
    <t>深圳市建筑工务署文体和水务工程管理中心</t>
  </si>
  <si>
    <t>中国建筑第五工程局有限公司/中建五局华南建设有限公司/镇江建工建设集团有限公司</t>
  </si>
  <si>
    <t>书香雅苑（一期）</t>
  </si>
  <si>
    <t>深圳市鲁班建设监理有限公司</t>
  </si>
  <si>
    <t>中国建筑第四工程局有限公司 / 深圳市特区建工科工集团建设有限公司</t>
  </si>
  <si>
    <t>半山润府三期</t>
  </si>
  <si>
    <t>深圳市大众工程管理有限公司</t>
  </si>
  <si>
    <t>深圳市建工集团股份有限公司</t>
  </si>
  <si>
    <t>安居深颐村项目（设计采购施工总承包工程（EPC））</t>
  </si>
  <si>
    <t>深汕特别合作区人才安居有限公司</t>
  </si>
  <si>
    <t>中国建筑第八工程局</t>
  </si>
  <si>
    <t>翰林华庭项目施工总承包工程</t>
  </si>
  <si>
    <t>深圳市深汕国际汽车城（集团）有限公司</t>
  </si>
  <si>
    <t>广东中弘策工程顾问有限公司</t>
  </si>
  <si>
    <t>中国建筑第七工程局有限公司/深圳市特区建工科工集团建设有限公司</t>
  </si>
  <si>
    <t>2023.4初次参与评分</t>
  </si>
  <si>
    <t>深汕锐博特创新产业园主体</t>
  </si>
  <si>
    <t>深圳市深汕特别合作区开发建设有限公司</t>
  </si>
  <si>
    <t>深圳市长城工程项目管理有限公司</t>
  </si>
  <si>
    <t>中铁十九局集团有限公司</t>
  </si>
  <si>
    <t>东区和西区主体合并参评</t>
  </si>
  <si>
    <t>注成科技军民融合产业园</t>
  </si>
  <si>
    <t>注成科技（深汕特别合作区）有限公司</t>
  </si>
  <si>
    <t>广东省第二建筑工程有限公司</t>
  </si>
  <si>
    <t>滨河星都</t>
  </si>
  <si>
    <t>深圳市深汕特别合作区御河天成实业有限公司/广东深汕森钢投资发展有限公司</t>
  </si>
  <si>
    <t>广东华杰建设工程监理咨询有限公司</t>
  </si>
  <si>
    <t>广东省第二建筑工程有限公司/深圳铭泰达建设有限公司</t>
  </si>
  <si>
    <t>8月份初评</t>
  </si>
  <si>
    <t>深圳市第二高级中学深汕学校</t>
  </si>
  <si>
    <t>华润置地城市运营管理(深圳)有限公司</t>
  </si>
  <si>
    <t>深圳市华建工程项目管理有限公司</t>
  </si>
  <si>
    <t>深圳市特区建工科工集团建设有限公司/深圳市建工集团股份有限公司</t>
  </si>
  <si>
    <t>四中四小改扩建工程</t>
  </si>
  <si>
    <t>深圳市合创建设工程顾问有限公司</t>
  </si>
  <si>
    <t>中冶华南（深圳）建筑科创有限公司</t>
  </si>
  <si>
    <t>深汕工业互联网制造业创新产业园二期（A-09、A12地块)施工总承包工程项目</t>
  </si>
  <si>
    <t>深圳市龙城建设监理有限公司</t>
  </si>
  <si>
    <t>中国建筑第六工程局有限公司</t>
  </si>
  <si>
    <t>赤石北安置区（鹏祥轩）一期工程</t>
  </si>
  <si>
    <t>深汕特别合作区住房建设和水务局</t>
  </si>
  <si>
    <t>深圳市东鹏建设监理有限公司</t>
  </si>
  <si>
    <t>中建三局集团有限公司</t>
  </si>
  <si>
    <t>深汕粮食储备库项目（北库区）</t>
  </si>
  <si>
    <t>晟火科技厂区二期</t>
  </si>
  <si>
    <t>深圳深汕特别合作区晟火电子科技有限公司</t>
  </si>
  <si>
    <t>鸿泰融新咨询股份有限公司</t>
  </si>
  <si>
    <t>广东中域建筑有限公司</t>
  </si>
  <si>
    <t>新田坑村民小组工业留用地项目</t>
  </si>
  <si>
    <t>深圳市聚匠工程项目管理有限公司</t>
  </si>
  <si>
    <t>深圳市京纬建筑工程有限公司/中国二十冶集团有限公司</t>
  </si>
  <si>
    <t>麦轩食品工厂</t>
  </si>
  <si>
    <t>深汕特别合作区麦轩食品有限公司</t>
  </si>
  <si>
    <t>福建省惠东建筑工程有限公司</t>
  </si>
  <si>
    <t>南山智造深汕高新产业园项目</t>
  </si>
  <si>
    <t>深圳市深汇通产业园开发有限公司</t>
  </si>
  <si>
    <t>深圳市振强建设工程管理有限公司</t>
  </si>
  <si>
    <t>中建二局第二建筑工程有限公司</t>
  </si>
  <si>
    <t>深汕科技生态园A区（2栋、3栋、4栋）施工总承包</t>
  </si>
  <si>
    <t>中国建筑第八工程局有限公司</t>
  </si>
  <si>
    <t>南湖碧城（鹅埠片区南门河安置区）一期工程</t>
  </si>
  <si>
    <t>深圳市东鹏工程建设监理有限公司</t>
  </si>
  <si>
    <t>广东深汕建设有限公司/中冶京诚工程技术有限公司</t>
  </si>
  <si>
    <t>名盾智创产业园</t>
  </si>
  <si>
    <t>深圳深汕特别合作区名盾时尚服饰有限公司</t>
  </si>
  <si>
    <t>深圳兴伦项目管理有限公司</t>
  </si>
  <si>
    <t>中建泰和建设（深圳）有限公司</t>
  </si>
  <si>
    <t>九龙湾广场（C区二期）</t>
  </si>
  <si>
    <t>深汕特别合作区岭南置业有限公司</t>
  </si>
  <si>
    <t>深圳恒浩建工程项目管理有限公司</t>
  </si>
  <si>
    <t>深圳市中岭南建筑工程有限公司</t>
  </si>
  <si>
    <t>兰香食品厂区</t>
  </si>
  <si>
    <t>深圳市广民兰香食品有限责任公司</t>
  </si>
  <si>
    <t>深圳市恒大建设监理有限公司</t>
  </si>
  <si>
    <t>深圳市华盛辉建筑集团有限公司</t>
  </si>
  <si>
    <t>深汕实验学校</t>
  </si>
  <si>
    <t>小漠中心小学改扩建及临时校舍工程</t>
  </si>
  <si>
    <t>深圳市深山合作区建筑工务署</t>
  </si>
  <si>
    <t>四川元丰建设项目管理有限公司</t>
  </si>
  <si>
    <t>深圳市特区建工科工集团建设有限公司</t>
  </si>
  <si>
    <t>深圳供电局有限公司鹅埠供电楼项目</t>
  </si>
  <si>
    <t>深圳供电局有限公司</t>
  </si>
  <si>
    <t>深圳市威彦达电力工程监理有限公司</t>
  </si>
  <si>
    <t>广东省第四建筑工程有限公司</t>
  </si>
  <si>
    <t>2023年8月交底</t>
  </si>
  <si>
    <t>创新智能厂区</t>
  </si>
  <si>
    <t>深圳市汪德弗科技有限公司</t>
  </si>
  <si>
    <t>中铁十九局集团华东工程有限公司</t>
  </si>
  <si>
    <t>9月份交底</t>
  </si>
  <si>
    <t>威富智慧创新园</t>
  </si>
  <si>
    <t>深圳威富电子科技有限公司</t>
  </si>
  <si>
    <t>深圳昊源建设监理有限公司</t>
  </si>
  <si>
    <t>中铁建工集团华南有限公司</t>
  </si>
  <si>
    <t>深汕高中园项目施工总承包Ⅱ标段</t>
  </si>
  <si>
    <t>浙江江南工程管理股份有限公司</t>
  </si>
  <si>
    <t>中建三局集团有限公司/深圳市深安企业有限公司</t>
  </si>
  <si>
    <t>深汕小漠汽车工业园（金成）</t>
  </si>
  <si>
    <t>深圳比亚迪汽车实业有限公司</t>
  </si>
  <si>
    <t>深圳市佳安特工程建设管理有限公司</t>
  </si>
  <si>
    <t>深圳市金成建筑工程有限公司</t>
  </si>
  <si>
    <t>智能制造厂区</t>
  </si>
  <si>
    <t>智造未来（深圳)实业有限公司</t>
  </si>
  <si>
    <t>成都交大工程建设集团有限公司</t>
  </si>
  <si>
    <t>深惠建筑安装工程（深圳）有限公司</t>
  </si>
  <si>
    <t>深汕小漠汽车工业园（鹏耀）</t>
  </si>
  <si>
    <t>深圳市鹏耀建筑发展有限公司</t>
  </si>
  <si>
    <t>蛟湖产业园项目基坑支护和土石方工程</t>
  </si>
  <si>
    <t>深圳市蛟湖高新技术产业园开发有限公司</t>
  </si>
  <si>
    <t>深汕工业互联网制造业创新产业园二期（A-11地块）</t>
  </si>
  <si>
    <t>深圳市东启建设工程有限公司/中建三局集团有限公司</t>
  </si>
  <si>
    <t>万泽航空科技（深汕）厂区二期</t>
  </si>
  <si>
    <t>深圳市深汕特别合作区万泽精密铸造科技有限公司</t>
  </si>
  <si>
    <t>深圳市城建监理有限公司</t>
  </si>
  <si>
    <t>泰兴一建建设集团有限公司</t>
  </si>
  <si>
    <t>少量施工</t>
  </si>
  <si>
    <t>智能自动化厂区</t>
  </si>
  <si>
    <t>深圳市深汕特别合作区显控智能装备科技发展有限公司</t>
  </si>
  <si>
    <t>深圳市祺骏建设工程顾问有限公司</t>
  </si>
  <si>
    <t>深圳市凯嘉建筑设计工程有限公司</t>
  </si>
  <si>
    <t>8月份新交底</t>
  </si>
  <si>
    <t>浩能智能装备产业园</t>
  </si>
  <si>
    <t>深圳市深汕特别合作区浩能科技有限公司</t>
  </si>
  <si>
    <t>深圳市天创健监理咨询有限公司</t>
  </si>
  <si>
    <t>深圳市路港建设工程有限公司</t>
  </si>
  <si>
    <t>两个标段合并参评</t>
  </si>
  <si>
    <t>润吉苑（配建部分）</t>
  </si>
  <si>
    <t>五矿二十三冶建设集团有限公司</t>
  </si>
  <si>
    <t>深汕消防救援中心</t>
  </si>
  <si>
    <t>深圳市深汕特别合作区应急管理局</t>
  </si>
  <si>
    <t>广东海外建设咨询有限公司</t>
  </si>
  <si>
    <t>中铁六局集团有限公司</t>
  </si>
  <si>
    <t>深汕小漠汽车工业园（3、4号宿舍）</t>
  </si>
  <si>
    <t>比亚迪建设工程有限公</t>
  </si>
  <si>
    <t>深汕汽车零部件工业园</t>
  </si>
  <si>
    <t>深圳市金世纪工程实业有限公司</t>
  </si>
  <si>
    <t>金万豪产业园</t>
  </si>
  <si>
    <t>深圳市深汕特别合作区金万豪家具发展有限公司</t>
  </si>
  <si>
    <t>安徽远信工程项目管理有限公司</t>
  </si>
  <si>
    <t>广东泓业岩土技术有限公司</t>
  </si>
  <si>
    <t>碧海观山花园</t>
  </si>
  <si>
    <t>深汕比亚迪汽车工业园(金成)</t>
  </si>
  <si>
    <t>深汕小漠汽车工业园14号厂房</t>
  </si>
  <si>
    <t>深圳市佳安特工程建设管理公司</t>
  </si>
  <si>
    <t>23#厂房合并参评</t>
  </si>
  <si>
    <t>凯瑞奇杰瑞医疗科技厂区地基与基础工程</t>
  </si>
  <si>
    <t>深圳市深汕特别合作区凯瑞奇智能医疗科技有限公司</t>
  </si>
  <si>
    <t>深圳市龙建建设监理有限公司</t>
  </si>
  <si>
    <t>深圳市土力基础工程有限公司</t>
  </si>
  <si>
    <t>深汕高中园项目施工总承包Ⅰ标段</t>
  </si>
  <si>
    <t>深圳中铁建湾区投资建设有限公司/中铁十九局集团有限公司</t>
  </si>
  <si>
    <t>深圳中学劳动教育中心建设工程合并参评</t>
  </si>
  <si>
    <t>飞驰智能科技产业园</t>
  </si>
  <si>
    <t>深圳市城综尊驰供应链管理有限公司</t>
  </si>
  <si>
    <t>武汉江城建设咨询有限公司</t>
  </si>
  <si>
    <t>深圳望鹏建设发展有限公司</t>
  </si>
  <si>
    <t>2023.4初次参与评分，一期和二期合并评分</t>
  </si>
</sst>
</file>

<file path=xl/styles.xml><?xml version="1.0" encoding="utf-8"?>
<styleSheet xmlns="http://schemas.openxmlformats.org/spreadsheetml/2006/main">
  <numFmts count="8">
    <numFmt numFmtId="176" formatCode="0.00_ "/>
    <numFmt numFmtId="177" formatCode="0.00_ ;[Red]\-0.00\ "/>
    <numFmt numFmtId="178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9" formatCode="0_);[Red]\(0\)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b/>
      <sz val="16"/>
      <name val="等线"/>
      <charset val="134"/>
      <scheme val="minor"/>
    </font>
    <font>
      <b/>
      <sz val="12"/>
      <name val="等线"/>
      <charset val="134"/>
      <scheme val="minor"/>
    </font>
    <font>
      <sz val="10"/>
      <name val="等线"/>
      <charset val="134"/>
      <scheme val="minor"/>
    </font>
    <font>
      <sz val="12"/>
      <name val="等线"/>
      <charset val="134"/>
      <scheme val="minor"/>
    </font>
    <font>
      <sz val="10"/>
      <color rgb="FF464D69"/>
      <name val="Arial"/>
      <charset val="134"/>
    </font>
    <font>
      <b/>
      <sz val="1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6" fillId="30" borderId="11" applyNumberFormat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9" fillId="24" borderId="9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28" borderId="10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28" borderId="9" applyNumberFormat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7" borderId="6" applyNumberFormat="false" applyFon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0" fillId="0" borderId="0"/>
    <xf numFmtId="0" fontId="10" fillId="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</cellStyleXfs>
  <cellXfs count="38">
    <xf numFmtId="0" fontId="0" fillId="0" borderId="0" xfId="0"/>
    <xf numFmtId="0" fontId="0" fillId="0" borderId="0" xfId="0" applyFill="true" applyAlignment="true" applyProtection="true">
      <alignment horizontal="center" vertical="center"/>
      <protection locked="false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178" fontId="0" fillId="0" borderId="0" xfId="0" applyNumberFormat="true" applyFill="true" applyAlignment="true">
      <alignment horizontal="center" vertical="center"/>
    </xf>
    <xf numFmtId="179" fontId="0" fillId="0" borderId="0" xfId="0" applyNumberFormat="true" applyFill="true" applyAlignment="true">
      <alignment horizontal="center" vertical="center"/>
    </xf>
    <xf numFmtId="178" fontId="2" fillId="0" borderId="0" xfId="0" applyNumberFormat="true" applyFont="true" applyFill="true" applyAlignment="true">
      <alignment horizontal="center" vertical="center"/>
    </xf>
    <xf numFmtId="179" fontId="2" fillId="0" borderId="0" xfId="0" applyNumberFormat="true" applyFont="true" applyFill="true" applyAlignment="true">
      <alignment horizontal="center" vertical="center"/>
    </xf>
    <xf numFmtId="177" fontId="0" fillId="0" borderId="0" xfId="0" applyNumberFormat="true" applyFill="true" applyAlignment="true">
      <alignment horizontal="center" vertical="center"/>
    </xf>
    <xf numFmtId="0" fontId="3" fillId="0" borderId="1" xfId="0" applyFont="true" applyFill="true" applyBorder="true" applyAlignment="true" applyProtection="true">
      <alignment horizontal="center" vertical="center"/>
      <protection locked="false"/>
    </xf>
    <xf numFmtId="0" fontId="3" fillId="0" borderId="2" xfId="0" applyFont="true" applyFill="true" applyBorder="true" applyAlignment="true" applyProtection="true">
      <alignment horizontal="center" vertical="center"/>
      <protection locked="false"/>
    </xf>
    <xf numFmtId="0" fontId="4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3" xfId="0" applyFont="true" applyFill="true" applyBorder="true" applyAlignment="true" applyProtection="true">
      <alignment horizontal="center" vertical="center"/>
      <protection locked="false"/>
    </xf>
    <xf numFmtId="0" fontId="2" fillId="0" borderId="3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 applyProtection="true">
      <alignment horizontal="center" vertical="center"/>
      <protection locked="false"/>
    </xf>
    <xf numFmtId="0" fontId="0" fillId="0" borderId="3" xfId="0" applyFill="true" applyBorder="true" applyAlignment="true">
      <alignment horizontal="center" vertical="center"/>
    </xf>
    <xf numFmtId="0" fontId="6" fillId="0" borderId="0" xfId="0" applyFont="true" applyFill="true" applyAlignment="true" applyProtection="true">
      <alignment horizontal="center" vertical="center"/>
      <protection locked="false"/>
    </xf>
    <xf numFmtId="0" fontId="6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3" xfId="0" applyFont="true" applyFill="true" applyBorder="true" applyAlignment="true">
      <alignment horizontal="center"/>
    </xf>
    <xf numFmtId="0" fontId="0" fillId="0" borderId="3" xfId="0" applyFill="true" applyBorder="true" applyAlignment="true">
      <alignment horizontal="center" vertical="center" wrapText="true"/>
    </xf>
    <xf numFmtId="176" fontId="8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2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178" fontId="8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178" fontId="2" fillId="0" borderId="3" xfId="0" applyNumberFormat="true" applyFont="true" applyFill="true" applyBorder="true" applyAlignment="true">
      <alignment horizontal="center" vertical="center"/>
    </xf>
    <xf numFmtId="178" fontId="2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2" fontId="2" fillId="0" borderId="3" xfId="0" applyNumberFormat="true" applyFont="true" applyFill="true" applyBorder="true" applyAlignment="true">
      <alignment horizontal="center" vertical="center"/>
    </xf>
    <xf numFmtId="2" fontId="0" fillId="0" borderId="3" xfId="0" applyNumberFormat="true" applyFill="true" applyBorder="true" applyAlignment="true">
      <alignment horizontal="center" vertical="center"/>
    </xf>
    <xf numFmtId="2" fontId="0" fillId="0" borderId="3" xfId="0" applyNumberFormat="true" applyFont="true" applyFill="true" applyBorder="true" applyAlignment="true">
      <alignment horizontal="center" vertical="center"/>
    </xf>
    <xf numFmtId="178" fontId="8" fillId="0" borderId="0" xfId="0" applyNumberFormat="true" applyFont="true" applyFill="true" applyAlignment="true" applyProtection="true">
      <alignment horizontal="center" vertical="center" wrapText="true"/>
      <protection locked="false"/>
    </xf>
    <xf numFmtId="179" fontId="8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179" fontId="2" fillId="0" borderId="3" xfId="0" applyNumberFormat="true" applyFont="true" applyFill="true" applyBorder="true" applyAlignment="true">
      <alignment horizontal="center" vertical="center"/>
    </xf>
    <xf numFmtId="177" fontId="8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2" fillId="0" borderId="3" xfId="0" applyNumberFormat="true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 applyProtection="true">
      <alignment horizontal="center" vertical="center"/>
      <protection locked="false"/>
    </xf>
    <xf numFmtId="0" fontId="3" fillId="0" borderId="3" xfId="0" applyFont="true" applyFill="true" applyBorder="true" applyAlignment="true" applyProtection="true">
      <alignment horizontal="center" vertical="center"/>
      <protection locked="false"/>
    </xf>
    <xf numFmtId="0" fontId="8" fillId="0" borderId="3" xfId="0" applyFont="true" applyFill="true" applyBorder="true" applyAlignment="true" applyProtection="true">
      <alignment horizontal="center" vertical="center" wrapText="true"/>
      <protection locked="false"/>
    </xf>
    <xf numFmtId="2" fontId="2" fillId="0" borderId="3" xfId="0" applyNumberFormat="true" applyFont="true" applyFill="true" applyBorder="true" applyAlignment="true">
      <alignment horizontal="center" vertical="center" wrapText="true"/>
    </xf>
  </cellXfs>
  <cellStyles count="53">
    <cellStyle name="常规" xfId="0" builtinId="0"/>
    <cellStyle name="常规 3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59"/>
  <sheetViews>
    <sheetView tabSelected="1" zoomScale="70" zoomScaleNormal="70" workbookViewId="0">
      <pane xSplit="8" ySplit="2" topLeftCell="I19" activePane="bottomRight" state="frozen"/>
      <selection/>
      <selection pane="topRight"/>
      <selection pane="bottomLeft"/>
      <selection pane="bottomRight" activeCell="Y5" sqref="Y5"/>
    </sheetView>
  </sheetViews>
  <sheetFormatPr defaultColWidth="9" defaultRowHeight="13.5"/>
  <cols>
    <col min="1" max="1" width="4.75" style="2" hidden="true" customWidth="true"/>
    <col min="2" max="2" width="20.5833333333333" style="2" customWidth="true"/>
    <col min="3" max="3" width="10.5833333333333" style="2" hidden="true" customWidth="true"/>
    <col min="4" max="5" width="10.5833333333333" style="2" customWidth="true"/>
    <col min="6" max="8" width="10.3333333333333" style="2" hidden="true" customWidth="true"/>
    <col min="9" max="10" width="10.3333333333333" style="4" hidden="true" customWidth="true"/>
    <col min="11" max="11" width="10.3333333333333" style="4" customWidth="true"/>
    <col min="12" max="12" width="8.66666666666667" style="2" customWidth="true"/>
    <col min="13" max="13" width="13.75" style="4" customWidth="true"/>
    <col min="14" max="14" width="8.5" style="4" customWidth="true"/>
    <col min="15" max="15" width="10.25" style="5" customWidth="true"/>
    <col min="16" max="17" width="10.25" style="6" customWidth="true"/>
    <col min="18" max="18" width="10.25" style="7" customWidth="true"/>
    <col min="19" max="19" width="10.25" style="8" customWidth="true"/>
    <col min="20" max="20" width="17.5833333333333" style="4" customWidth="true"/>
    <col min="21" max="21" width="10.3333333333333" style="2" customWidth="true"/>
    <col min="22" max="22" width="18.4166666666667" style="2" hidden="true" customWidth="true"/>
    <col min="23" max="16384" width="9" style="2"/>
  </cols>
  <sheetData>
    <row r="1" s="1" customFormat="true" ht="40" customHeight="true" spans="1:22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34"/>
      <c r="V1" s="35"/>
    </row>
    <row r="2" ht="40.5" spans="1:22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21" t="s">
        <v>6</v>
      </c>
      <c r="G2" s="21" t="s">
        <v>7</v>
      </c>
      <c r="H2" s="21" t="s">
        <v>8</v>
      </c>
      <c r="I2" s="23" t="s">
        <v>9</v>
      </c>
      <c r="J2" s="23" t="s">
        <v>10</v>
      </c>
      <c r="K2" s="23" t="s">
        <v>11</v>
      </c>
      <c r="L2" s="21" t="s">
        <v>12</v>
      </c>
      <c r="M2" s="23" t="s">
        <v>13</v>
      </c>
      <c r="N2" s="23" t="s">
        <v>14</v>
      </c>
      <c r="O2" s="30" t="s">
        <v>15</v>
      </c>
      <c r="P2" s="23" t="s">
        <v>16</v>
      </c>
      <c r="Q2" s="23" t="s">
        <v>17</v>
      </c>
      <c r="R2" s="30" t="s">
        <v>18</v>
      </c>
      <c r="S2" s="32" t="s">
        <v>19</v>
      </c>
      <c r="T2" s="23" t="s">
        <v>20</v>
      </c>
      <c r="U2" s="21" t="s">
        <v>21</v>
      </c>
      <c r="V2" s="36" t="s">
        <v>22</v>
      </c>
    </row>
    <row r="3" ht="102" spans="1:22">
      <c r="A3" s="13">
        <v>154</v>
      </c>
      <c r="B3" s="14" t="s">
        <v>23</v>
      </c>
      <c r="C3" s="14" t="s">
        <v>24</v>
      </c>
      <c r="D3" s="14" t="s">
        <v>25</v>
      </c>
      <c r="E3" s="14" t="s">
        <v>26</v>
      </c>
      <c r="F3" s="13">
        <v>85.55</v>
      </c>
      <c r="G3" s="13">
        <v>87.21</v>
      </c>
      <c r="H3" s="13">
        <v>88.25</v>
      </c>
      <c r="I3" s="24">
        <v>86.152</v>
      </c>
      <c r="J3" s="23">
        <v>85.116</v>
      </c>
      <c r="K3" s="25">
        <v>85.634</v>
      </c>
      <c r="L3" s="26">
        <v>76.3</v>
      </c>
      <c r="M3" s="24">
        <v>82.8338</v>
      </c>
      <c r="N3" s="24">
        <f t="shared" ref="N3:N34" si="0">M3*95%</f>
        <v>78.69211</v>
      </c>
      <c r="O3" s="31">
        <v>1</v>
      </c>
      <c r="P3" s="24">
        <v>100</v>
      </c>
      <c r="Q3" s="24">
        <f t="shared" ref="Q3:Q34" si="1">P3*5%</f>
        <v>5</v>
      </c>
      <c r="R3" s="31">
        <v>1</v>
      </c>
      <c r="S3" s="33">
        <v>0</v>
      </c>
      <c r="T3" s="24">
        <f t="shared" ref="T3:T34" si="2">N3+Q3+S3</f>
        <v>83.69211</v>
      </c>
      <c r="U3" s="13">
        <v>1</v>
      </c>
      <c r="V3" s="26"/>
    </row>
    <row r="4" ht="51" spans="1:22">
      <c r="A4" s="13">
        <v>140</v>
      </c>
      <c r="B4" s="14" t="s">
        <v>27</v>
      </c>
      <c r="C4" s="14" t="s">
        <v>28</v>
      </c>
      <c r="D4" s="14" t="s">
        <v>29</v>
      </c>
      <c r="E4" s="14" t="s">
        <v>30</v>
      </c>
      <c r="F4" s="13">
        <v>83.57</v>
      </c>
      <c r="G4" s="13">
        <v>85.77</v>
      </c>
      <c r="H4" s="13">
        <v>88.25</v>
      </c>
      <c r="I4" s="24">
        <v>84.478</v>
      </c>
      <c r="J4" s="23">
        <v>84.661</v>
      </c>
      <c r="K4" s="25">
        <v>84.5695</v>
      </c>
      <c r="L4" s="26">
        <v>78.74</v>
      </c>
      <c r="M4" s="24">
        <v>82.82065</v>
      </c>
      <c r="N4" s="24">
        <f t="shared" si="0"/>
        <v>78.6796175</v>
      </c>
      <c r="O4" s="31">
        <v>2</v>
      </c>
      <c r="P4" s="24">
        <v>100</v>
      </c>
      <c r="Q4" s="24">
        <f t="shared" si="1"/>
        <v>5</v>
      </c>
      <c r="R4" s="31">
        <v>1</v>
      </c>
      <c r="S4" s="33">
        <v>0</v>
      </c>
      <c r="T4" s="24">
        <f t="shared" si="2"/>
        <v>83.6796175</v>
      </c>
      <c r="U4" s="13">
        <v>2</v>
      </c>
      <c r="V4" s="26"/>
    </row>
    <row r="5" ht="51" spans="1:22">
      <c r="A5" s="13">
        <v>152</v>
      </c>
      <c r="B5" s="14" t="s">
        <v>31</v>
      </c>
      <c r="C5" s="14" t="s">
        <v>32</v>
      </c>
      <c r="D5" s="14" t="s">
        <v>33</v>
      </c>
      <c r="E5" s="14" t="s">
        <v>34</v>
      </c>
      <c r="F5" s="13">
        <v>83.65</v>
      </c>
      <c r="G5" s="13">
        <v>86.49</v>
      </c>
      <c r="H5" s="13">
        <v>87.84</v>
      </c>
      <c r="I5" s="24">
        <v>84.637</v>
      </c>
      <c r="J5" s="23">
        <v>85.07</v>
      </c>
      <c r="K5" s="25">
        <v>84.8535</v>
      </c>
      <c r="L5" s="26">
        <v>77.87</v>
      </c>
      <c r="M5" s="24">
        <v>82.75845</v>
      </c>
      <c r="N5" s="24">
        <f t="shared" si="0"/>
        <v>78.6205275</v>
      </c>
      <c r="O5" s="31">
        <v>3</v>
      </c>
      <c r="P5" s="24">
        <v>93</v>
      </c>
      <c r="Q5" s="24">
        <f t="shared" si="1"/>
        <v>4.65</v>
      </c>
      <c r="R5" s="31">
        <v>10</v>
      </c>
      <c r="S5" s="33">
        <v>0</v>
      </c>
      <c r="T5" s="24">
        <f t="shared" si="2"/>
        <v>83.2705275</v>
      </c>
      <c r="U5" s="13">
        <v>3</v>
      </c>
      <c r="V5" s="37"/>
    </row>
    <row r="6" ht="76.5" spans="1:22">
      <c r="A6" s="13">
        <v>180</v>
      </c>
      <c r="B6" s="14" t="s">
        <v>35</v>
      </c>
      <c r="C6" s="14" t="s">
        <v>36</v>
      </c>
      <c r="D6" s="14" t="s">
        <v>37</v>
      </c>
      <c r="E6" s="14" t="s">
        <v>38</v>
      </c>
      <c r="F6" s="13">
        <v>83.32</v>
      </c>
      <c r="G6" s="13">
        <v>85.77</v>
      </c>
      <c r="H6" s="13">
        <v>88.25</v>
      </c>
      <c r="I6" s="24">
        <v>84.303</v>
      </c>
      <c r="J6" s="23">
        <v>84.605</v>
      </c>
      <c r="K6" s="25">
        <v>84.454</v>
      </c>
      <c r="L6" s="27">
        <v>77.09</v>
      </c>
      <c r="M6" s="24">
        <v>82.2448</v>
      </c>
      <c r="N6" s="24">
        <f t="shared" si="0"/>
        <v>78.13256</v>
      </c>
      <c r="O6" s="31">
        <v>5</v>
      </c>
      <c r="P6" s="24">
        <v>100</v>
      </c>
      <c r="Q6" s="24">
        <f t="shared" si="1"/>
        <v>5</v>
      </c>
      <c r="R6" s="31">
        <v>1</v>
      </c>
      <c r="S6" s="33">
        <v>-0.15</v>
      </c>
      <c r="T6" s="24">
        <f t="shared" si="2"/>
        <v>82.98256</v>
      </c>
      <c r="U6" s="13">
        <v>4</v>
      </c>
      <c r="V6" s="37" t="s">
        <v>39</v>
      </c>
    </row>
    <row r="7" ht="51" spans="1:22">
      <c r="A7" s="13">
        <v>156</v>
      </c>
      <c r="B7" s="14" t="s">
        <v>40</v>
      </c>
      <c r="C7" s="14" t="s">
        <v>41</v>
      </c>
      <c r="D7" s="14" t="s">
        <v>42</v>
      </c>
      <c r="E7" s="14" t="s">
        <v>43</v>
      </c>
      <c r="F7" s="13">
        <v>82.12</v>
      </c>
      <c r="G7" s="13">
        <v>85.59</v>
      </c>
      <c r="H7" s="13">
        <v>88.45</v>
      </c>
      <c r="I7" s="24">
        <v>83.447</v>
      </c>
      <c r="J7" s="23">
        <v>83.824</v>
      </c>
      <c r="K7" s="25">
        <v>83.6355</v>
      </c>
      <c r="L7" s="26">
        <v>77.28</v>
      </c>
      <c r="M7" s="24">
        <v>81.72885</v>
      </c>
      <c r="N7" s="24">
        <f t="shared" si="0"/>
        <v>77.6424075</v>
      </c>
      <c r="O7" s="31">
        <v>9</v>
      </c>
      <c r="P7" s="24">
        <v>100</v>
      </c>
      <c r="Q7" s="24">
        <f t="shared" si="1"/>
        <v>5</v>
      </c>
      <c r="R7" s="31">
        <v>1</v>
      </c>
      <c r="S7" s="33">
        <v>0</v>
      </c>
      <c r="T7" s="24">
        <f t="shared" si="2"/>
        <v>82.6424075</v>
      </c>
      <c r="U7" s="13">
        <v>5</v>
      </c>
      <c r="V7" s="37"/>
    </row>
    <row r="8" ht="38.25" spans="1:22">
      <c r="A8" s="13">
        <v>211</v>
      </c>
      <c r="B8" s="14" t="s">
        <v>44</v>
      </c>
      <c r="C8" s="14" t="s">
        <v>45</v>
      </c>
      <c r="D8" s="14" t="s">
        <v>46</v>
      </c>
      <c r="E8" s="14" t="s">
        <v>47</v>
      </c>
      <c r="F8" s="13">
        <v>83.08</v>
      </c>
      <c r="G8" s="13">
        <v>85.77</v>
      </c>
      <c r="H8" s="13">
        <v>84.12</v>
      </c>
      <c r="I8" s="24">
        <v>83.722</v>
      </c>
      <c r="J8" s="23">
        <v>83.643</v>
      </c>
      <c r="K8" s="25">
        <v>83.6825</v>
      </c>
      <c r="L8" s="26">
        <v>76.76</v>
      </c>
      <c r="M8" s="24">
        <v>81.60575</v>
      </c>
      <c r="N8" s="24">
        <f t="shared" si="0"/>
        <v>77.5254625</v>
      </c>
      <c r="O8" s="31">
        <v>10</v>
      </c>
      <c r="P8" s="24">
        <v>100</v>
      </c>
      <c r="Q8" s="24">
        <f t="shared" si="1"/>
        <v>5</v>
      </c>
      <c r="R8" s="31">
        <v>1</v>
      </c>
      <c r="S8" s="33">
        <v>0</v>
      </c>
      <c r="T8" s="24">
        <f t="shared" si="2"/>
        <v>82.5254625</v>
      </c>
      <c r="U8" s="13">
        <v>6</v>
      </c>
      <c r="V8" s="26" t="s">
        <v>48</v>
      </c>
    </row>
    <row r="9" ht="63.75" spans="1:22">
      <c r="A9" s="13">
        <v>174</v>
      </c>
      <c r="B9" s="14" t="s">
        <v>49</v>
      </c>
      <c r="C9" s="14" t="s">
        <v>50</v>
      </c>
      <c r="D9" s="14" t="s">
        <v>51</v>
      </c>
      <c r="E9" s="14" t="s">
        <v>52</v>
      </c>
      <c r="F9" s="13">
        <v>82.65</v>
      </c>
      <c r="G9" s="13">
        <v>84.32</v>
      </c>
      <c r="H9" s="13">
        <v>89.28</v>
      </c>
      <c r="I9" s="24">
        <v>83.647</v>
      </c>
      <c r="J9" s="23">
        <v>82.509</v>
      </c>
      <c r="K9" s="25">
        <v>83.078</v>
      </c>
      <c r="L9" s="26">
        <v>79.16</v>
      </c>
      <c r="M9" s="24">
        <v>81.9026</v>
      </c>
      <c r="N9" s="24">
        <f t="shared" si="0"/>
        <v>77.80747</v>
      </c>
      <c r="O9" s="31">
        <v>6</v>
      </c>
      <c r="P9" s="24">
        <v>93.6</v>
      </c>
      <c r="Q9" s="24">
        <f t="shared" si="1"/>
        <v>4.68</v>
      </c>
      <c r="R9" s="31">
        <v>9</v>
      </c>
      <c r="S9" s="33">
        <v>-0.3</v>
      </c>
      <c r="T9" s="24">
        <f t="shared" si="2"/>
        <v>82.18747</v>
      </c>
      <c r="U9" s="13">
        <v>7</v>
      </c>
      <c r="V9" s="26"/>
    </row>
    <row r="10" ht="51" spans="1:22">
      <c r="A10" s="13">
        <v>108</v>
      </c>
      <c r="B10" s="14" t="s">
        <v>53</v>
      </c>
      <c r="C10" s="14" t="s">
        <v>54</v>
      </c>
      <c r="D10" s="14" t="s">
        <v>25</v>
      </c>
      <c r="E10" s="14" t="s">
        <v>26</v>
      </c>
      <c r="F10" s="13">
        <v>79.76</v>
      </c>
      <c r="G10" s="13">
        <v>83.6</v>
      </c>
      <c r="H10" s="13">
        <v>88.25</v>
      </c>
      <c r="I10" s="24">
        <v>81.377</v>
      </c>
      <c r="J10" s="23">
        <v>82.152</v>
      </c>
      <c r="K10" s="25">
        <v>81.7645</v>
      </c>
      <c r="L10" s="25">
        <v>81.7645</v>
      </c>
      <c r="M10" s="24">
        <v>81.76</v>
      </c>
      <c r="N10" s="24">
        <f t="shared" si="0"/>
        <v>77.672</v>
      </c>
      <c r="O10" s="31">
        <v>8</v>
      </c>
      <c r="P10" s="24">
        <v>90</v>
      </c>
      <c r="Q10" s="24">
        <f t="shared" si="1"/>
        <v>4.5</v>
      </c>
      <c r="R10" s="31">
        <v>13</v>
      </c>
      <c r="S10" s="33">
        <v>-0.3</v>
      </c>
      <c r="T10" s="24">
        <f t="shared" si="2"/>
        <v>81.872</v>
      </c>
      <c r="U10" s="13">
        <v>8</v>
      </c>
      <c r="V10" s="26"/>
    </row>
    <row r="11" ht="38.25" spans="1:22">
      <c r="A11" s="13">
        <v>103</v>
      </c>
      <c r="B11" s="14" t="s">
        <v>55</v>
      </c>
      <c r="C11" s="14" t="s">
        <v>56</v>
      </c>
      <c r="D11" s="14" t="s">
        <v>57</v>
      </c>
      <c r="E11" s="14" t="s">
        <v>58</v>
      </c>
      <c r="F11" s="13">
        <v>83.31</v>
      </c>
      <c r="G11" s="13">
        <v>85.77</v>
      </c>
      <c r="H11" s="13">
        <v>88.87</v>
      </c>
      <c r="I11" s="24">
        <v>84.358</v>
      </c>
      <c r="J11" s="23">
        <v>81.256</v>
      </c>
      <c r="K11" s="25">
        <v>82.807</v>
      </c>
      <c r="L11" s="27">
        <v>79.4</v>
      </c>
      <c r="M11" s="24">
        <v>81.7849</v>
      </c>
      <c r="N11" s="24">
        <f t="shared" si="0"/>
        <v>77.695655</v>
      </c>
      <c r="O11" s="31">
        <v>7</v>
      </c>
      <c r="P11" s="24">
        <v>98</v>
      </c>
      <c r="Q11" s="24">
        <f t="shared" si="1"/>
        <v>4.9</v>
      </c>
      <c r="R11" s="31">
        <v>2</v>
      </c>
      <c r="S11" s="33">
        <v>-0.75</v>
      </c>
      <c r="T11" s="24">
        <f t="shared" si="2"/>
        <v>81.845655</v>
      </c>
      <c r="U11" s="13">
        <v>9</v>
      </c>
      <c r="V11" s="37"/>
    </row>
    <row r="12" ht="89.25" spans="1:22">
      <c r="A12" s="13">
        <v>210</v>
      </c>
      <c r="B12" s="14" t="s">
        <v>59</v>
      </c>
      <c r="C12" s="14" t="s">
        <v>60</v>
      </c>
      <c r="D12" s="14" t="s">
        <v>51</v>
      </c>
      <c r="E12" s="14" t="s">
        <v>61</v>
      </c>
      <c r="F12" s="16">
        <v>83.03</v>
      </c>
      <c r="G12" s="16">
        <v>86.49</v>
      </c>
      <c r="H12" s="16">
        <v>87.84</v>
      </c>
      <c r="I12" s="24">
        <v>84.203</v>
      </c>
      <c r="J12" s="23">
        <v>83.806</v>
      </c>
      <c r="K12" s="25">
        <v>84.0045</v>
      </c>
      <c r="L12" s="26">
        <v>74.99</v>
      </c>
      <c r="M12" s="24">
        <v>81.30015</v>
      </c>
      <c r="N12" s="24">
        <f t="shared" si="0"/>
        <v>77.2351425</v>
      </c>
      <c r="O12" s="31">
        <v>12</v>
      </c>
      <c r="P12" s="24">
        <v>95</v>
      </c>
      <c r="Q12" s="24">
        <f t="shared" si="1"/>
        <v>4.75</v>
      </c>
      <c r="R12" s="31">
        <v>7</v>
      </c>
      <c r="S12" s="33">
        <v>-0.15</v>
      </c>
      <c r="T12" s="24">
        <f t="shared" si="2"/>
        <v>81.8351425</v>
      </c>
      <c r="U12" s="13">
        <v>10</v>
      </c>
      <c r="V12" s="26" t="s">
        <v>48</v>
      </c>
    </row>
    <row r="13" ht="76.5" spans="1:22">
      <c r="A13" s="13">
        <v>136</v>
      </c>
      <c r="B13" s="14" t="s">
        <v>62</v>
      </c>
      <c r="C13" s="14" t="s">
        <v>41</v>
      </c>
      <c r="D13" s="14" t="s">
        <v>63</v>
      </c>
      <c r="E13" s="14" t="s">
        <v>64</v>
      </c>
      <c r="F13" s="13">
        <v>83.92</v>
      </c>
      <c r="G13" s="13">
        <v>83.42</v>
      </c>
      <c r="H13" s="13">
        <v>89.28</v>
      </c>
      <c r="I13" s="24">
        <v>84.356</v>
      </c>
      <c r="J13" s="23">
        <v>83.701</v>
      </c>
      <c r="K13" s="25">
        <v>84.0285</v>
      </c>
      <c r="L13" s="26">
        <v>75.89</v>
      </c>
      <c r="M13" s="24">
        <v>81.58695</v>
      </c>
      <c r="N13" s="24">
        <f t="shared" si="0"/>
        <v>77.5076025</v>
      </c>
      <c r="O13" s="31">
        <v>11</v>
      </c>
      <c r="P13" s="24">
        <v>96.8</v>
      </c>
      <c r="Q13" s="24">
        <f t="shared" si="1"/>
        <v>4.84</v>
      </c>
      <c r="R13" s="31">
        <v>4</v>
      </c>
      <c r="S13" s="33">
        <v>-0.6</v>
      </c>
      <c r="T13" s="24">
        <f t="shared" si="2"/>
        <v>81.7476025</v>
      </c>
      <c r="U13" s="13">
        <v>11</v>
      </c>
      <c r="V13" s="26"/>
    </row>
    <row r="14" ht="38.25" spans="1:22">
      <c r="A14" s="13">
        <v>125</v>
      </c>
      <c r="B14" s="14" t="s">
        <v>65</v>
      </c>
      <c r="C14" s="14" t="s">
        <v>56</v>
      </c>
      <c r="D14" s="14" t="s">
        <v>66</v>
      </c>
      <c r="E14" s="14" t="s">
        <v>67</v>
      </c>
      <c r="F14" s="13">
        <v>82.22</v>
      </c>
      <c r="G14" s="13">
        <v>79.82</v>
      </c>
      <c r="H14" s="13">
        <v>87.84</v>
      </c>
      <c r="I14" s="24">
        <v>82.302</v>
      </c>
      <c r="J14" s="23">
        <v>85.919</v>
      </c>
      <c r="K14" s="25">
        <v>84.1105</v>
      </c>
      <c r="L14" s="26">
        <v>77.9</v>
      </c>
      <c r="M14" s="24">
        <v>82.24735</v>
      </c>
      <c r="N14" s="24">
        <f t="shared" si="0"/>
        <v>78.1349825</v>
      </c>
      <c r="O14" s="31">
        <v>4</v>
      </c>
      <c r="P14" s="24">
        <v>74.4</v>
      </c>
      <c r="Q14" s="24">
        <f t="shared" si="1"/>
        <v>3.72</v>
      </c>
      <c r="R14" s="31">
        <v>24</v>
      </c>
      <c r="S14" s="33">
        <v>-0.3</v>
      </c>
      <c r="T14" s="24">
        <f t="shared" si="2"/>
        <v>81.5549825</v>
      </c>
      <c r="U14" s="13">
        <v>12</v>
      </c>
      <c r="V14" s="37"/>
    </row>
    <row r="15" ht="38.25" spans="1:22">
      <c r="A15" s="13">
        <v>4</v>
      </c>
      <c r="B15" s="14" t="s">
        <v>68</v>
      </c>
      <c r="C15" s="14" t="s">
        <v>69</v>
      </c>
      <c r="D15" s="14" t="s">
        <v>66</v>
      </c>
      <c r="E15" s="14" t="s">
        <v>70</v>
      </c>
      <c r="F15" s="13">
        <v>79.77</v>
      </c>
      <c r="G15" s="13">
        <v>85.05</v>
      </c>
      <c r="H15" s="13">
        <v>83.92</v>
      </c>
      <c r="I15" s="24">
        <v>81.241</v>
      </c>
      <c r="J15" s="23">
        <v>82.673</v>
      </c>
      <c r="K15" s="25">
        <v>81.957</v>
      </c>
      <c r="L15" s="26">
        <v>78.5</v>
      </c>
      <c r="M15" s="24">
        <v>80.9199</v>
      </c>
      <c r="N15" s="24">
        <f t="shared" si="0"/>
        <v>76.873905</v>
      </c>
      <c r="O15" s="31">
        <v>15</v>
      </c>
      <c r="P15" s="24">
        <v>98</v>
      </c>
      <c r="Q15" s="24">
        <f t="shared" si="1"/>
        <v>4.9</v>
      </c>
      <c r="R15" s="31">
        <v>2</v>
      </c>
      <c r="S15" s="33">
        <v>-0.3</v>
      </c>
      <c r="T15" s="24">
        <f t="shared" si="2"/>
        <v>81.473905</v>
      </c>
      <c r="U15" s="13">
        <v>13</v>
      </c>
      <c r="V15" s="26"/>
    </row>
    <row r="16" ht="76.5" spans="1:22">
      <c r="A16" s="13">
        <v>165</v>
      </c>
      <c r="B16" s="14" t="s">
        <v>71</v>
      </c>
      <c r="C16" s="14" t="s">
        <v>72</v>
      </c>
      <c r="D16" s="14" t="s">
        <v>73</v>
      </c>
      <c r="E16" s="14" t="s">
        <v>74</v>
      </c>
      <c r="F16" s="13">
        <v>79.9</v>
      </c>
      <c r="G16" s="13">
        <v>84.5</v>
      </c>
      <c r="H16" s="13">
        <v>83.92</v>
      </c>
      <c r="I16" s="24">
        <v>81.222</v>
      </c>
      <c r="J16" s="23">
        <v>82.502</v>
      </c>
      <c r="K16" s="25">
        <v>81.862</v>
      </c>
      <c r="L16" s="26">
        <v>77.55</v>
      </c>
      <c r="M16" s="24">
        <v>80.5684</v>
      </c>
      <c r="N16" s="24">
        <f t="shared" si="0"/>
        <v>76.53998</v>
      </c>
      <c r="O16" s="31">
        <v>17</v>
      </c>
      <c r="P16" s="24">
        <v>97</v>
      </c>
      <c r="Q16" s="24">
        <f t="shared" si="1"/>
        <v>4.85</v>
      </c>
      <c r="R16" s="31">
        <v>3</v>
      </c>
      <c r="S16" s="33">
        <v>-0.3</v>
      </c>
      <c r="T16" s="24">
        <f t="shared" si="2"/>
        <v>81.08998</v>
      </c>
      <c r="U16" s="13">
        <v>14</v>
      </c>
      <c r="V16" s="26" t="s">
        <v>75</v>
      </c>
    </row>
    <row r="17" ht="38.25" spans="1:22">
      <c r="A17" s="13">
        <v>102</v>
      </c>
      <c r="B17" s="14" t="s">
        <v>76</v>
      </c>
      <c r="C17" s="14" t="s">
        <v>77</v>
      </c>
      <c r="D17" s="14" t="s">
        <v>78</v>
      </c>
      <c r="E17" s="14" t="s">
        <v>79</v>
      </c>
      <c r="F17" s="13">
        <v>79.27</v>
      </c>
      <c r="G17" s="13">
        <v>86.49</v>
      </c>
      <c r="H17" s="13">
        <v>89.28</v>
      </c>
      <c r="I17" s="24">
        <v>81.715</v>
      </c>
      <c r="J17" s="23">
        <v>81.427</v>
      </c>
      <c r="K17" s="25">
        <v>81.571</v>
      </c>
      <c r="L17" s="26">
        <v>79.82</v>
      </c>
      <c r="M17" s="24">
        <v>81.0457</v>
      </c>
      <c r="N17" s="24">
        <f t="shared" si="0"/>
        <v>76.993415</v>
      </c>
      <c r="O17" s="31">
        <v>14</v>
      </c>
      <c r="P17" s="24">
        <v>82.6</v>
      </c>
      <c r="Q17" s="24">
        <f t="shared" si="1"/>
        <v>4.13</v>
      </c>
      <c r="R17" s="31">
        <v>21</v>
      </c>
      <c r="S17" s="33">
        <v>-0.45</v>
      </c>
      <c r="T17" s="24">
        <f t="shared" si="2"/>
        <v>80.673415</v>
      </c>
      <c r="U17" s="13">
        <v>15</v>
      </c>
      <c r="V17" s="26" t="s">
        <v>80</v>
      </c>
    </row>
    <row r="18" ht="38.25" spans="1:22">
      <c r="A18" s="13">
        <v>73</v>
      </c>
      <c r="B18" s="14" t="s">
        <v>81</v>
      </c>
      <c r="C18" s="14" t="s">
        <v>82</v>
      </c>
      <c r="D18" s="14" t="s">
        <v>73</v>
      </c>
      <c r="E18" s="14" t="s">
        <v>83</v>
      </c>
      <c r="F18" s="13">
        <v>81.03</v>
      </c>
      <c r="G18" s="13">
        <v>86.13</v>
      </c>
      <c r="H18" s="13">
        <v>87.84</v>
      </c>
      <c r="I18" s="24">
        <v>82.731</v>
      </c>
      <c r="J18" s="23">
        <v>82.889</v>
      </c>
      <c r="K18" s="25">
        <v>82.81</v>
      </c>
      <c r="L18" s="26">
        <v>77.76</v>
      </c>
      <c r="M18" s="24">
        <v>81.295</v>
      </c>
      <c r="N18" s="24">
        <f t="shared" si="0"/>
        <v>77.23025</v>
      </c>
      <c r="O18" s="31">
        <v>13</v>
      </c>
      <c r="P18" s="24">
        <v>90</v>
      </c>
      <c r="Q18" s="24">
        <f t="shared" si="1"/>
        <v>4.5</v>
      </c>
      <c r="R18" s="31">
        <v>13</v>
      </c>
      <c r="S18" s="33">
        <v>-1.15</v>
      </c>
      <c r="T18" s="24">
        <f t="shared" si="2"/>
        <v>80.58025</v>
      </c>
      <c r="U18" s="13">
        <v>16</v>
      </c>
      <c r="V18" s="37"/>
    </row>
    <row r="19" ht="76.5" spans="1:22">
      <c r="A19" s="13">
        <v>181</v>
      </c>
      <c r="B19" s="14" t="s">
        <v>84</v>
      </c>
      <c r="C19" s="14" t="s">
        <v>85</v>
      </c>
      <c r="D19" s="14" t="s">
        <v>86</v>
      </c>
      <c r="E19" s="14" t="s">
        <v>87</v>
      </c>
      <c r="F19" s="16">
        <v>80.9</v>
      </c>
      <c r="G19" s="16">
        <v>87.03</v>
      </c>
      <c r="H19" s="16">
        <v>82.68</v>
      </c>
      <c r="I19" s="24">
        <v>82.304</v>
      </c>
      <c r="J19" s="23">
        <v>79.772</v>
      </c>
      <c r="K19" s="25">
        <v>81.038</v>
      </c>
      <c r="L19" s="26">
        <v>78.17</v>
      </c>
      <c r="M19" s="24">
        <v>80.1776</v>
      </c>
      <c r="N19" s="24">
        <f t="shared" si="0"/>
        <v>76.16872</v>
      </c>
      <c r="O19" s="31">
        <v>19</v>
      </c>
      <c r="P19" s="24">
        <v>96</v>
      </c>
      <c r="Q19" s="24">
        <f t="shared" si="1"/>
        <v>4.8</v>
      </c>
      <c r="R19" s="31">
        <v>6</v>
      </c>
      <c r="S19" s="33">
        <v>-0.45</v>
      </c>
      <c r="T19" s="24">
        <f t="shared" si="2"/>
        <v>80.51872</v>
      </c>
      <c r="U19" s="13">
        <v>17</v>
      </c>
      <c r="V19" s="26" t="s">
        <v>88</v>
      </c>
    </row>
    <row r="20" ht="76.5" spans="1:22">
      <c r="A20" s="13">
        <v>238</v>
      </c>
      <c r="B20" s="14" t="s">
        <v>89</v>
      </c>
      <c r="C20" s="14" t="s">
        <v>90</v>
      </c>
      <c r="D20" s="14" t="s">
        <v>91</v>
      </c>
      <c r="E20" s="14" t="s">
        <v>92</v>
      </c>
      <c r="F20" s="13"/>
      <c r="G20" s="13"/>
      <c r="H20" s="13"/>
      <c r="I20" s="24"/>
      <c r="J20" s="23">
        <v>80.878</v>
      </c>
      <c r="K20" s="25">
        <v>80.878</v>
      </c>
      <c r="L20" s="26">
        <v>78.51</v>
      </c>
      <c r="M20" s="24">
        <v>80.1676</v>
      </c>
      <c r="N20" s="24">
        <f t="shared" si="0"/>
        <v>76.15922</v>
      </c>
      <c r="O20" s="31">
        <v>20</v>
      </c>
      <c r="P20" s="24">
        <v>90</v>
      </c>
      <c r="Q20" s="24">
        <f t="shared" si="1"/>
        <v>4.5</v>
      </c>
      <c r="R20" s="31">
        <v>13</v>
      </c>
      <c r="S20" s="33">
        <v>-0.15</v>
      </c>
      <c r="T20" s="24">
        <f t="shared" si="2"/>
        <v>80.50922</v>
      </c>
      <c r="U20" s="13">
        <v>18</v>
      </c>
      <c r="V20" s="37"/>
    </row>
    <row r="21" ht="38.25" spans="1:22">
      <c r="A21" s="13">
        <v>205</v>
      </c>
      <c r="B21" s="14" t="s">
        <v>93</v>
      </c>
      <c r="C21" s="14" t="s">
        <v>50</v>
      </c>
      <c r="D21" s="14" t="s">
        <v>94</v>
      </c>
      <c r="E21" s="14" t="s">
        <v>95</v>
      </c>
      <c r="F21" s="13">
        <v>81.12</v>
      </c>
      <c r="G21" s="13">
        <v>86.13</v>
      </c>
      <c r="H21" s="13">
        <v>88.66</v>
      </c>
      <c r="I21" s="24">
        <v>82.876</v>
      </c>
      <c r="J21" s="23">
        <v>79.768</v>
      </c>
      <c r="K21" s="25">
        <v>81.322</v>
      </c>
      <c r="L21" s="26">
        <v>76.75</v>
      </c>
      <c r="M21" s="24">
        <v>79.9504</v>
      </c>
      <c r="N21" s="24">
        <f t="shared" si="0"/>
        <v>75.95288</v>
      </c>
      <c r="O21" s="31">
        <v>21</v>
      </c>
      <c r="P21" s="24">
        <v>95</v>
      </c>
      <c r="Q21" s="24">
        <f t="shared" si="1"/>
        <v>4.75</v>
      </c>
      <c r="R21" s="31">
        <v>7</v>
      </c>
      <c r="S21" s="33">
        <v>-0.45</v>
      </c>
      <c r="T21" s="24">
        <f t="shared" si="2"/>
        <v>80.25288</v>
      </c>
      <c r="U21" s="13">
        <v>19</v>
      </c>
      <c r="V21" s="26" t="s">
        <v>48</v>
      </c>
    </row>
    <row r="22" ht="38.25" spans="1:22">
      <c r="A22" s="13">
        <v>179</v>
      </c>
      <c r="B22" s="14" t="s">
        <v>96</v>
      </c>
      <c r="C22" s="14" t="s">
        <v>54</v>
      </c>
      <c r="D22" s="14" t="s">
        <v>97</v>
      </c>
      <c r="E22" s="14" t="s">
        <v>98</v>
      </c>
      <c r="F22" s="13">
        <v>80.22</v>
      </c>
      <c r="G22" s="13">
        <v>81.62</v>
      </c>
      <c r="H22" s="13">
        <v>88.25</v>
      </c>
      <c r="I22" s="24">
        <v>81.303</v>
      </c>
      <c r="J22" s="23">
        <v>81.051</v>
      </c>
      <c r="K22" s="25">
        <v>81.177</v>
      </c>
      <c r="L22" s="26">
        <v>74.83</v>
      </c>
      <c r="M22" s="24">
        <v>79.2729</v>
      </c>
      <c r="N22" s="24">
        <f t="shared" si="0"/>
        <v>75.309255</v>
      </c>
      <c r="O22" s="31">
        <v>29</v>
      </c>
      <c r="P22" s="24">
        <v>96</v>
      </c>
      <c r="Q22" s="24">
        <f t="shared" si="1"/>
        <v>4.8</v>
      </c>
      <c r="R22" s="31">
        <v>6</v>
      </c>
      <c r="S22" s="33">
        <v>0</v>
      </c>
      <c r="T22" s="24">
        <f t="shared" si="2"/>
        <v>80.109255</v>
      </c>
      <c r="U22" s="13">
        <v>20</v>
      </c>
      <c r="V22" s="26"/>
    </row>
    <row r="23" ht="38.25" spans="1:22">
      <c r="A23" s="13">
        <v>171</v>
      </c>
      <c r="B23" s="14" t="s">
        <v>99</v>
      </c>
      <c r="C23" s="14" t="s">
        <v>100</v>
      </c>
      <c r="D23" s="14" t="s">
        <v>101</v>
      </c>
      <c r="E23" s="14" t="s">
        <v>102</v>
      </c>
      <c r="F23" s="13">
        <v>81.6</v>
      </c>
      <c r="G23" s="13">
        <v>85.95</v>
      </c>
      <c r="H23" s="13">
        <v>87.84</v>
      </c>
      <c r="I23" s="24">
        <v>83.094</v>
      </c>
      <c r="J23" s="23">
        <v>80.091</v>
      </c>
      <c r="K23" s="25">
        <v>81.5925</v>
      </c>
      <c r="L23" s="27">
        <v>75.02</v>
      </c>
      <c r="M23" s="24">
        <v>79.62075</v>
      </c>
      <c r="N23" s="24">
        <f t="shared" si="0"/>
        <v>75.6397125</v>
      </c>
      <c r="O23" s="31">
        <v>24</v>
      </c>
      <c r="P23" s="24">
        <v>93</v>
      </c>
      <c r="Q23" s="24">
        <f t="shared" si="1"/>
        <v>4.65</v>
      </c>
      <c r="R23" s="31">
        <v>10</v>
      </c>
      <c r="S23" s="33">
        <v>-0.45</v>
      </c>
      <c r="T23" s="24">
        <f t="shared" si="2"/>
        <v>79.8397125</v>
      </c>
      <c r="U23" s="13">
        <v>21</v>
      </c>
      <c r="V23" s="37"/>
    </row>
    <row r="24" ht="89.25" spans="1:22">
      <c r="A24" s="15">
        <v>225</v>
      </c>
      <c r="B24" s="14" t="s">
        <v>103</v>
      </c>
      <c r="C24" s="14" t="s">
        <v>60</v>
      </c>
      <c r="D24" s="14" t="s">
        <v>51</v>
      </c>
      <c r="E24" s="14" t="s">
        <v>61</v>
      </c>
      <c r="F24" s="22">
        <v>75.24</v>
      </c>
      <c r="G24" s="22">
        <v>77.12</v>
      </c>
      <c r="H24" s="22">
        <v>87.84</v>
      </c>
      <c r="I24" s="24">
        <v>76.876</v>
      </c>
      <c r="J24" s="23">
        <v>83.306</v>
      </c>
      <c r="K24" s="25">
        <v>80.091</v>
      </c>
      <c r="L24" s="22">
        <v>81.23</v>
      </c>
      <c r="M24" s="24">
        <v>80.4327</v>
      </c>
      <c r="N24" s="24">
        <f t="shared" si="0"/>
        <v>76.411065</v>
      </c>
      <c r="O24" s="31">
        <v>18</v>
      </c>
      <c r="P24" s="24">
        <v>69</v>
      </c>
      <c r="Q24" s="24">
        <f t="shared" si="1"/>
        <v>3.45</v>
      </c>
      <c r="R24" s="31">
        <v>25</v>
      </c>
      <c r="S24" s="33">
        <v>-0.15</v>
      </c>
      <c r="T24" s="24">
        <f t="shared" si="2"/>
        <v>79.711065</v>
      </c>
      <c r="U24" s="13">
        <v>22</v>
      </c>
      <c r="V24" s="36"/>
    </row>
    <row r="25" ht="51" spans="1:22">
      <c r="A25" s="13">
        <v>115</v>
      </c>
      <c r="B25" s="16" t="s">
        <v>104</v>
      </c>
      <c r="C25" s="14" t="s">
        <v>105</v>
      </c>
      <c r="D25" s="14" t="s">
        <v>106</v>
      </c>
      <c r="E25" s="14" t="s">
        <v>107</v>
      </c>
      <c r="F25" s="13">
        <v>81.12</v>
      </c>
      <c r="G25" s="13">
        <v>82.34</v>
      </c>
      <c r="H25" s="13">
        <v>83.3</v>
      </c>
      <c r="I25" s="24">
        <v>81.582</v>
      </c>
      <c r="J25" s="23">
        <v>78.789</v>
      </c>
      <c r="K25" s="25">
        <v>80.1855</v>
      </c>
      <c r="L25" s="26">
        <v>77.78</v>
      </c>
      <c r="M25" s="24">
        <v>79.46385</v>
      </c>
      <c r="N25" s="24">
        <f t="shared" si="0"/>
        <v>75.4906575</v>
      </c>
      <c r="O25" s="31">
        <v>26</v>
      </c>
      <c r="P25" s="24">
        <v>90</v>
      </c>
      <c r="Q25" s="24">
        <f t="shared" si="1"/>
        <v>4.5</v>
      </c>
      <c r="R25" s="31">
        <v>13</v>
      </c>
      <c r="S25" s="33">
        <v>-0.3</v>
      </c>
      <c r="T25" s="24">
        <f t="shared" si="2"/>
        <v>79.6906575</v>
      </c>
      <c r="U25" s="13">
        <v>23</v>
      </c>
      <c r="V25" s="26"/>
    </row>
    <row r="26" ht="94.5" spans="1:22">
      <c r="A26" s="17">
        <v>226</v>
      </c>
      <c r="B26" s="14" t="s">
        <v>108</v>
      </c>
      <c r="C26" s="18" t="s">
        <v>72</v>
      </c>
      <c r="D26" s="18" t="s">
        <v>109</v>
      </c>
      <c r="E26" s="18" t="s">
        <v>110</v>
      </c>
      <c r="F26" s="22">
        <v>80.99</v>
      </c>
      <c r="G26" s="22">
        <v>85.41</v>
      </c>
      <c r="H26" s="22">
        <v>89.07</v>
      </c>
      <c r="I26" s="24">
        <v>82.682</v>
      </c>
      <c r="J26" s="23">
        <v>78.817</v>
      </c>
      <c r="K26" s="25">
        <v>80.7495</v>
      </c>
      <c r="L26" s="22">
        <v>75.63</v>
      </c>
      <c r="M26" s="24">
        <v>79.21365</v>
      </c>
      <c r="N26" s="24">
        <f t="shared" si="0"/>
        <v>75.2529675</v>
      </c>
      <c r="O26" s="31">
        <v>30</v>
      </c>
      <c r="P26" s="24">
        <v>90</v>
      </c>
      <c r="Q26" s="24">
        <f t="shared" si="1"/>
        <v>4.5</v>
      </c>
      <c r="R26" s="31">
        <v>13</v>
      </c>
      <c r="S26" s="33">
        <v>-0.15</v>
      </c>
      <c r="T26" s="24">
        <f t="shared" si="2"/>
        <v>79.6029675</v>
      </c>
      <c r="U26" s="13">
        <v>24</v>
      </c>
      <c r="V26" s="36"/>
    </row>
    <row r="27" ht="52" customHeight="true" spans="1:22">
      <c r="A27" s="19">
        <v>145</v>
      </c>
      <c r="B27" s="14" t="s">
        <v>111</v>
      </c>
      <c r="C27" s="14" t="s">
        <v>112</v>
      </c>
      <c r="D27" s="14" t="s">
        <v>29</v>
      </c>
      <c r="E27" s="14" t="s">
        <v>113</v>
      </c>
      <c r="F27" s="13">
        <v>82.82</v>
      </c>
      <c r="G27" s="13">
        <v>83.78</v>
      </c>
      <c r="H27" s="13">
        <v>81.65</v>
      </c>
      <c r="I27" s="24">
        <v>82.895</v>
      </c>
      <c r="J27" s="23">
        <v>78.07</v>
      </c>
      <c r="K27" s="25">
        <v>80.4825</v>
      </c>
      <c r="L27" s="26">
        <v>78.31</v>
      </c>
      <c r="M27" s="24">
        <v>79.83075</v>
      </c>
      <c r="N27" s="24">
        <f t="shared" si="0"/>
        <v>75.8392125</v>
      </c>
      <c r="O27" s="31">
        <v>22</v>
      </c>
      <c r="P27" s="24">
        <v>90</v>
      </c>
      <c r="Q27" s="24">
        <f t="shared" si="1"/>
        <v>4.5</v>
      </c>
      <c r="R27" s="31">
        <v>13</v>
      </c>
      <c r="S27" s="33">
        <v>-0.75</v>
      </c>
      <c r="T27" s="24">
        <f t="shared" si="2"/>
        <v>79.5892125</v>
      </c>
      <c r="U27" s="13">
        <v>25</v>
      </c>
      <c r="V27" s="26"/>
    </row>
    <row r="28" ht="27" spans="1:22">
      <c r="A28" s="13">
        <v>106</v>
      </c>
      <c r="B28" s="20" t="s">
        <v>114</v>
      </c>
      <c r="C28" s="16" t="s">
        <v>115</v>
      </c>
      <c r="D28" s="16" t="s">
        <v>116</v>
      </c>
      <c r="E28" s="16" t="s">
        <v>117</v>
      </c>
      <c r="F28" s="13">
        <v>82.22</v>
      </c>
      <c r="G28" s="13">
        <v>84.14</v>
      </c>
      <c r="H28" s="13">
        <v>84.12</v>
      </c>
      <c r="I28" s="24">
        <v>82.794</v>
      </c>
      <c r="J28" s="23">
        <v>79.01</v>
      </c>
      <c r="K28" s="25">
        <v>80.902</v>
      </c>
      <c r="L28" s="26">
        <v>76.56</v>
      </c>
      <c r="M28" s="24">
        <v>79.5994</v>
      </c>
      <c r="N28" s="24">
        <f t="shared" si="0"/>
        <v>75.61943</v>
      </c>
      <c r="O28" s="31">
        <v>25</v>
      </c>
      <c r="P28" s="24">
        <v>84.2</v>
      </c>
      <c r="Q28" s="24">
        <f t="shared" si="1"/>
        <v>4.21</v>
      </c>
      <c r="R28" s="31">
        <v>20</v>
      </c>
      <c r="S28" s="33">
        <v>-0.3</v>
      </c>
      <c r="T28" s="24">
        <f t="shared" si="2"/>
        <v>79.52943</v>
      </c>
      <c r="U28" s="13">
        <v>26</v>
      </c>
      <c r="V28" s="26"/>
    </row>
    <row r="29" ht="39" customHeight="true" spans="1:22">
      <c r="A29" s="13">
        <v>86</v>
      </c>
      <c r="B29" s="14" t="s">
        <v>118</v>
      </c>
      <c r="C29" s="14" t="s">
        <v>32</v>
      </c>
      <c r="D29" s="14" t="s">
        <v>33</v>
      </c>
      <c r="E29" s="14" t="s">
        <v>119</v>
      </c>
      <c r="F29" s="13">
        <v>79.76</v>
      </c>
      <c r="G29" s="13">
        <v>84.32</v>
      </c>
      <c r="H29" s="13">
        <v>84.12</v>
      </c>
      <c r="I29" s="24">
        <v>81.108</v>
      </c>
      <c r="J29" s="23">
        <v>81.149</v>
      </c>
      <c r="K29" s="25">
        <v>81.1285</v>
      </c>
      <c r="L29" s="26">
        <v>79.61</v>
      </c>
      <c r="M29" s="24">
        <v>80.67295</v>
      </c>
      <c r="N29" s="24">
        <f t="shared" si="0"/>
        <v>76.6393025</v>
      </c>
      <c r="O29" s="31">
        <v>16</v>
      </c>
      <c r="P29" s="24">
        <v>95</v>
      </c>
      <c r="Q29" s="24">
        <f t="shared" si="1"/>
        <v>4.75</v>
      </c>
      <c r="R29" s="31">
        <v>7</v>
      </c>
      <c r="S29" s="33">
        <v>-2.05</v>
      </c>
      <c r="T29" s="24">
        <f t="shared" si="2"/>
        <v>79.3393025</v>
      </c>
      <c r="U29" s="13">
        <v>27</v>
      </c>
      <c r="V29" s="26"/>
    </row>
    <row r="30" ht="51" spans="1:22">
      <c r="A30" s="13">
        <v>216</v>
      </c>
      <c r="B30" s="14" t="s">
        <v>120</v>
      </c>
      <c r="C30" s="14" t="s">
        <v>50</v>
      </c>
      <c r="D30" s="14" t="s">
        <v>121</v>
      </c>
      <c r="E30" s="14" t="s">
        <v>122</v>
      </c>
      <c r="F30" s="13">
        <v>77.74</v>
      </c>
      <c r="G30" s="13">
        <v>84.14</v>
      </c>
      <c r="H30" s="13">
        <v>87.63</v>
      </c>
      <c r="I30" s="24">
        <v>80.009</v>
      </c>
      <c r="J30" s="23">
        <v>82.464</v>
      </c>
      <c r="K30" s="25">
        <v>81.2365</v>
      </c>
      <c r="L30" s="26">
        <v>76.09</v>
      </c>
      <c r="M30" s="24">
        <v>79.69255</v>
      </c>
      <c r="N30" s="24">
        <f t="shared" si="0"/>
        <v>75.7079225</v>
      </c>
      <c r="O30" s="31">
        <v>23</v>
      </c>
      <c r="P30" s="24">
        <v>90</v>
      </c>
      <c r="Q30" s="24">
        <f t="shared" si="1"/>
        <v>4.5</v>
      </c>
      <c r="R30" s="31">
        <v>13</v>
      </c>
      <c r="S30" s="33">
        <v>-1.15</v>
      </c>
      <c r="T30" s="24">
        <f t="shared" si="2"/>
        <v>79.0579225</v>
      </c>
      <c r="U30" s="13">
        <v>28</v>
      </c>
      <c r="V30" s="26" t="s">
        <v>48</v>
      </c>
    </row>
    <row r="31" ht="51" spans="1:22">
      <c r="A31" s="13">
        <v>94</v>
      </c>
      <c r="B31" s="14" t="s">
        <v>123</v>
      </c>
      <c r="C31" s="14" t="s">
        <v>124</v>
      </c>
      <c r="D31" s="14" t="s">
        <v>125</v>
      </c>
      <c r="E31" s="14" t="s">
        <v>126</v>
      </c>
      <c r="F31" s="13">
        <v>82.36</v>
      </c>
      <c r="G31" s="13">
        <v>80.72</v>
      </c>
      <c r="H31" s="13">
        <v>78.97</v>
      </c>
      <c r="I31" s="24">
        <v>81.693</v>
      </c>
      <c r="J31" s="23">
        <v>80.42</v>
      </c>
      <c r="K31" s="25">
        <v>81.0565</v>
      </c>
      <c r="L31" s="26">
        <v>74.55</v>
      </c>
      <c r="M31" s="24">
        <v>79.10455</v>
      </c>
      <c r="N31" s="24">
        <f t="shared" si="0"/>
        <v>75.1493225</v>
      </c>
      <c r="O31" s="31">
        <v>31</v>
      </c>
      <c r="P31" s="24">
        <v>86.6</v>
      </c>
      <c r="Q31" s="24">
        <f t="shared" si="1"/>
        <v>4.33</v>
      </c>
      <c r="R31" s="31">
        <v>17</v>
      </c>
      <c r="S31" s="33">
        <v>-0.45</v>
      </c>
      <c r="T31" s="24">
        <f t="shared" si="2"/>
        <v>79.0293225</v>
      </c>
      <c r="U31" s="13">
        <v>29</v>
      </c>
      <c r="V31" s="26"/>
    </row>
    <row r="32" ht="38.25" spans="1:22">
      <c r="A32" s="13">
        <v>95</v>
      </c>
      <c r="B32" s="14" t="s">
        <v>127</v>
      </c>
      <c r="C32" s="14" t="s">
        <v>128</v>
      </c>
      <c r="D32" s="14" t="s">
        <v>129</v>
      </c>
      <c r="E32" s="14" t="s">
        <v>130</v>
      </c>
      <c r="F32" s="13">
        <v>80.6</v>
      </c>
      <c r="G32" s="13">
        <v>83.6</v>
      </c>
      <c r="H32" s="13">
        <v>82.47</v>
      </c>
      <c r="I32" s="24">
        <v>81.387</v>
      </c>
      <c r="J32" s="23">
        <v>77.966</v>
      </c>
      <c r="K32" s="25">
        <v>79.6765</v>
      </c>
      <c r="L32" s="26">
        <v>76.05</v>
      </c>
      <c r="M32" s="24">
        <v>78.58855</v>
      </c>
      <c r="N32" s="24">
        <f t="shared" si="0"/>
        <v>74.6591225</v>
      </c>
      <c r="O32" s="31">
        <v>32</v>
      </c>
      <c r="P32" s="24">
        <v>86.2</v>
      </c>
      <c r="Q32" s="24">
        <f t="shared" si="1"/>
        <v>4.31</v>
      </c>
      <c r="R32" s="31">
        <v>18</v>
      </c>
      <c r="S32" s="33">
        <v>0</v>
      </c>
      <c r="T32" s="24">
        <f t="shared" si="2"/>
        <v>78.9691225</v>
      </c>
      <c r="U32" s="13">
        <v>30</v>
      </c>
      <c r="V32" s="26"/>
    </row>
    <row r="33" ht="38.25" spans="1:22">
      <c r="A33" s="13">
        <v>207</v>
      </c>
      <c r="B33" s="14" t="s">
        <v>131</v>
      </c>
      <c r="C33" s="14" t="s">
        <v>132</v>
      </c>
      <c r="D33" s="14" t="s">
        <v>133</v>
      </c>
      <c r="E33" s="14" t="s">
        <v>134</v>
      </c>
      <c r="F33" s="13">
        <v>75.61</v>
      </c>
      <c r="G33" s="13">
        <v>79.1</v>
      </c>
      <c r="H33" s="13">
        <v>77.73</v>
      </c>
      <c r="I33" s="24">
        <v>76.52</v>
      </c>
      <c r="J33" s="23">
        <v>82.41</v>
      </c>
      <c r="K33" s="25">
        <v>79.465</v>
      </c>
      <c r="L33" s="26">
        <v>74.94</v>
      </c>
      <c r="M33" s="24">
        <v>78.1075</v>
      </c>
      <c r="N33" s="24">
        <f t="shared" si="0"/>
        <v>74.202125</v>
      </c>
      <c r="O33" s="31">
        <v>36</v>
      </c>
      <c r="P33" s="24">
        <v>90.6</v>
      </c>
      <c r="Q33" s="24">
        <f t="shared" si="1"/>
        <v>4.53</v>
      </c>
      <c r="R33" s="31">
        <v>12</v>
      </c>
      <c r="S33" s="33">
        <v>0</v>
      </c>
      <c r="T33" s="24">
        <f t="shared" si="2"/>
        <v>78.732125</v>
      </c>
      <c r="U33" s="13">
        <v>31</v>
      </c>
      <c r="V33" s="26" t="s">
        <v>48</v>
      </c>
    </row>
    <row r="34" ht="51" spans="1:22">
      <c r="A34" s="13">
        <v>204</v>
      </c>
      <c r="B34" s="14" t="s">
        <v>135</v>
      </c>
      <c r="C34" s="14" t="s">
        <v>41</v>
      </c>
      <c r="D34" s="14" t="s">
        <v>109</v>
      </c>
      <c r="E34" s="14" t="s">
        <v>34</v>
      </c>
      <c r="F34" s="13">
        <v>82.97</v>
      </c>
      <c r="G34" s="13">
        <v>86.31</v>
      </c>
      <c r="H34" s="13">
        <v>78.56</v>
      </c>
      <c r="I34" s="24">
        <v>83.197</v>
      </c>
      <c r="J34" s="23">
        <v>76.675</v>
      </c>
      <c r="K34" s="25">
        <v>79.936</v>
      </c>
      <c r="L34" s="26">
        <v>74.29</v>
      </c>
      <c r="M34" s="24">
        <v>78.2422</v>
      </c>
      <c r="N34" s="24">
        <f t="shared" si="0"/>
        <v>74.33009</v>
      </c>
      <c r="O34" s="31">
        <v>35</v>
      </c>
      <c r="P34" s="24">
        <v>95</v>
      </c>
      <c r="Q34" s="24">
        <f t="shared" si="1"/>
        <v>4.75</v>
      </c>
      <c r="R34" s="31">
        <v>7</v>
      </c>
      <c r="S34" s="33">
        <v>-0.6</v>
      </c>
      <c r="T34" s="24">
        <f t="shared" si="2"/>
        <v>78.48009</v>
      </c>
      <c r="U34" s="13">
        <v>32</v>
      </c>
      <c r="V34" s="26" t="s">
        <v>48</v>
      </c>
    </row>
    <row r="35" ht="38.25" spans="1:22">
      <c r="A35" s="13">
        <v>153</v>
      </c>
      <c r="B35" s="14" t="s">
        <v>136</v>
      </c>
      <c r="C35" s="14" t="s">
        <v>137</v>
      </c>
      <c r="D35" s="14" t="s">
        <v>138</v>
      </c>
      <c r="E35" s="14" t="s">
        <v>139</v>
      </c>
      <c r="F35" s="13">
        <v>74.62</v>
      </c>
      <c r="G35" s="13">
        <v>78.56</v>
      </c>
      <c r="H35" s="13">
        <v>89.28</v>
      </c>
      <c r="I35" s="24">
        <v>76.874</v>
      </c>
      <c r="J35" s="23">
        <v>78.634</v>
      </c>
      <c r="K35" s="25">
        <v>77.754</v>
      </c>
      <c r="L35" s="26">
        <v>78.74</v>
      </c>
      <c r="M35" s="24">
        <v>78.0498</v>
      </c>
      <c r="N35" s="24">
        <f t="shared" ref="N35:N58" si="3">M35*95%</f>
        <v>74.14731</v>
      </c>
      <c r="O35" s="31">
        <v>38</v>
      </c>
      <c r="P35" s="24">
        <v>89.4</v>
      </c>
      <c r="Q35" s="24">
        <f t="shared" ref="Q35:Q58" si="4">P35*5%</f>
        <v>4.47</v>
      </c>
      <c r="R35" s="31">
        <v>15</v>
      </c>
      <c r="S35" s="33">
        <v>-0.15</v>
      </c>
      <c r="T35" s="24">
        <f t="shared" ref="T35:T58" si="5">N35+Q35+S35</f>
        <v>78.46731</v>
      </c>
      <c r="U35" s="13">
        <v>33</v>
      </c>
      <c r="V35" s="26"/>
    </row>
    <row r="36" s="2" customFormat="true" ht="38.25" spans="1:22">
      <c r="A36" s="13">
        <v>182</v>
      </c>
      <c r="B36" s="14" t="s">
        <v>140</v>
      </c>
      <c r="C36" s="14" t="s">
        <v>141</v>
      </c>
      <c r="D36" s="14" t="s">
        <v>142</v>
      </c>
      <c r="E36" s="14" t="s">
        <v>143</v>
      </c>
      <c r="F36" s="13">
        <v>73.81</v>
      </c>
      <c r="G36" s="13">
        <v>81.8</v>
      </c>
      <c r="H36" s="13">
        <v>87.84</v>
      </c>
      <c r="I36" s="24">
        <v>76.811</v>
      </c>
      <c r="J36" s="23">
        <v>78.896</v>
      </c>
      <c r="K36" s="25">
        <v>77.8535</v>
      </c>
      <c r="L36" s="26">
        <v>77.62</v>
      </c>
      <c r="M36" s="24">
        <v>77.78345</v>
      </c>
      <c r="N36" s="24">
        <f t="shared" si="3"/>
        <v>73.8942775</v>
      </c>
      <c r="O36" s="31">
        <v>42</v>
      </c>
      <c r="P36" s="24">
        <v>91</v>
      </c>
      <c r="Q36" s="24">
        <f t="shared" si="4"/>
        <v>4.55</v>
      </c>
      <c r="R36" s="31">
        <v>11</v>
      </c>
      <c r="S36" s="33">
        <v>0</v>
      </c>
      <c r="T36" s="24">
        <f t="shared" si="5"/>
        <v>78.4442775</v>
      </c>
      <c r="U36" s="13">
        <v>34</v>
      </c>
      <c r="V36" s="26" t="s">
        <v>144</v>
      </c>
    </row>
    <row r="37" ht="38.25" spans="1:22">
      <c r="A37" s="13">
        <v>217</v>
      </c>
      <c r="B37" s="14" t="s">
        <v>145</v>
      </c>
      <c r="C37" s="14" t="s">
        <v>146</v>
      </c>
      <c r="D37" s="14" t="s">
        <v>78</v>
      </c>
      <c r="E37" s="14" t="s">
        <v>147</v>
      </c>
      <c r="F37" s="13">
        <v>74.49</v>
      </c>
      <c r="G37" s="13">
        <v>80.9</v>
      </c>
      <c r="H37" s="13">
        <v>73.81</v>
      </c>
      <c r="I37" s="24">
        <v>75.704</v>
      </c>
      <c r="J37" s="23">
        <v>81.212</v>
      </c>
      <c r="K37" s="25">
        <v>78.458</v>
      </c>
      <c r="L37" s="26">
        <v>77.23</v>
      </c>
      <c r="M37" s="24">
        <v>78.0896</v>
      </c>
      <c r="N37" s="24">
        <f t="shared" si="3"/>
        <v>74.18512</v>
      </c>
      <c r="O37" s="31">
        <v>37</v>
      </c>
      <c r="P37" s="24">
        <v>89.6</v>
      </c>
      <c r="Q37" s="24">
        <f t="shared" si="4"/>
        <v>4.48</v>
      </c>
      <c r="R37" s="31">
        <v>14</v>
      </c>
      <c r="S37" s="33">
        <v>-0.3</v>
      </c>
      <c r="T37" s="24">
        <f t="shared" si="5"/>
        <v>78.36512</v>
      </c>
      <c r="U37" s="13">
        <v>35</v>
      </c>
      <c r="V37" s="26" t="s">
        <v>148</v>
      </c>
    </row>
    <row r="38" ht="25.5" spans="1:22">
      <c r="A38" s="13">
        <v>139</v>
      </c>
      <c r="B38" s="14" t="s">
        <v>149</v>
      </c>
      <c r="C38" s="14" t="s">
        <v>150</v>
      </c>
      <c r="D38" s="14" t="s">
        <v>151</v>
      </c>
      <c r="E38" s="14" t="s">
        <v>152</v>
      </c>
      <c r="F38" s="13">
        <v>79.45</v>
      </c>
      <c r="G38" s="13">
        <v>81.26</v>
      </c>
      <c r="H38" s="13">
        <v>87.84</v>
      </c>
      <c r="I38" s="24">
        <v>80.651</v>
      </c>
      <c r="J38" s="23">
        <v>81.925</v>
      </c>
      <c r="K38" s="25">
        <v>81.288</v>
      </c>
      <c r="L38" s="26">
        <v>71.47</v>
      </c>
      <c r="M38" s="24">
        <v>78.3426</v>
      </c>
      <c r="N38" s="24">
        <f t="shared" si="3"/>
        <v>74.42547</v>
      </c>
      <c r="O38" s="31">
        <v>34</v>
      </c>
      <c r="P38" s="24">
        <v>85</v>
      </c>
      <c r="Q38" s="24">
        <f t="shared" si="4"/>
        <v>4.25</v>
      </c>
      <c r="R38" s="31">
        <v>19</v>
      </c>
      <c r="S38" s="33">
        <v>-0.45</v>
      </c>
      <c r="T38" s="24">
        <f t="shared" si="5"/>
        <v>78.22547</v>
      </c>
      <c r="U38" s="13">
        <v>36</v>
      </c>
      <c r="V38" s="26"/>
    </row>
    <row r="39" ht="51" spans="1:22">
      <c r="A39" s="13">
        <v>142</v>
      </c>
      <c r="B39" s="14" t="s">
        <v>153</v>
      </c>
      <c r="C39" s="14" t="s">
        <v>50</v>
      </c>
      <c r="D39" s="14" t="s">
        <v>154</v>
      </c>
      <c r="E39" s="14" t="s">
        <v>155</v>
      </c>
      <c r="F39" s="13">
        <v>81.84</v>
      </c>
      <c r="G39" s="13">
        <v>85.23</v>
      </c>
      <c r="H39" s="13">
        <v>83.51</v>
      </c>
      <c r="I39" s="24">
        <v>82.685</v>
      </c>
      <c r="J39" s="23">
        <v>73</v>
      </c>
      <c r="K39" s="25">
        <v>77.84</v>
      </c>
      <c r="L39" s="26">
        <v>77.84</v>
      </c>
      <c r="M39" s="24">
        <v>77.84</v>
      </c>
      <c r="N39" s="24">
        <f t="shared" si="3"/>
        <v>73.948</v>
      </c>
      <c r="O39" s="31">
        <v>40</v>
      </c>
      <c r="P39" s="24">
        <v>85</v>
      </c>
      <c r="Q39" s="24">
        <f t="shared" si="4"/>
        <v>4.25</v>
      </c>
      <c r="R39" s="31">
        <v>19</v>
      </c>
      <c r="S39" s="33">
        <v>0</v>
      </c>
      <c r="T39" s="24">
        <f t="shared" si="5"/>
        <v>78.198</v>
      </c>
      <c r="U39" s="13">
        <v>37</v>
      </c>
      <c r="V39" s="26"/>
    </row>
    <row r="40" ht="38.25" spans="1:22">
      <c r="A40" s="13">
        <v>151</v>
      </c>
      <c r="B40" s="14" t="s">
        <v>156</v>
      </c>
      <c r="C40" s="14" t="s">
        <v>157</v>
      </c>
      <c r="D40" s="14" t="s">
        <v>158</v>
      </c>
      <c r="E40" s="14" t="s">
        <v>159</v>
      </c>
      <c r="F40" s="13">
        <v>77.04</v>
      </c>
      <c r="G40" s="13">
        <v>79.46</v>
      </c>
      <c r="H40" s="13">
        <v>88.25</v>
      </c>
      <c r="I40" s="24">
        <v>78.645</v>
      </c>
      <c r="J40" s="23">
        <v>78.832</v>
      </c>
      <c r="K40" s="25">
        <v>78.7385</v>
      </c>
      <c r="L40" s="28">
        <v>74.18</v>
      </c>
      <c r="M40" s="24">
        <v>77.37095</v>
      </c>
      <c r="N40" s="24">
        <f t="shared" si="3"/>
        <v>73.5024025</v>
      </c>
      <c r="O40" s="31">
        <v>45</v>
      </c>
      <c r="P40" s="24">
        <v>96.4</v>
      </c>
      <c r="Q40" s="24">
        <f t="shared" si="4"/>
        <v>4.82</v>
      </c>
      <c r="R40" s="31">
        <v>5</v>
      </c>
      <c r="S40" s="33">
        <v>-0.15</v>
      </c>
      <c r="T40" s="24">
        <f t="shared" si="5"/>
        <v>78.1724025</v>
      </c>
      <c r="U40" s="13">
        <v>38</v>
      </c>
      <c r="V40" s="37"/>
    </row>
    <row r="41" ht="38.25" spans="1:22">
      <c r="A41" s="13">
        <v>170</v>
      </c>
      <c r="B41" s="14" t="s">
        <v>160</v>
      </c>
      <c r="C41" s="14" t="s">
        <v>161</v>
      </c>
      <c r="D41" s="14" t="s">
        <v>162</v>
      </c>
      <c r="E41" s="14" t="s">
        <v>163</v>
      </c>
      <c r="F41" s="13">
        <v>78.19</v>
      </c>
      <c r="G41" s="13">
        <v>83.78</v>
      </c>
      <c r="H41" s="13">
        <v>78.56</v>
      </c>
      <c r="I41" s="24">
        <v>79.345</v>
      </c>
      <c r="J41" s="23">
        <v>77.387</v>
      </c>
      <c r="K41" s="25">
        <v>78.366</v>
      </c>
      <c r="L41" s="26">
        <v>76.5</v>
      </c>
      <c r="M41" s="24">
        <v>77.8062</v>
      </c>
      <c r="N41" s="24">
        <f t="shared" si="3"/>
        <v>73.91589</v>
      </c>
      <c r="O41" s="31">
        <v>41</v>
      </c>
      <c r="P41" s="24">
        <v>90</v>
      </c>
      <c r="Q41" s="24">
        <f t="shared" si="4"/>
        <v>4.5</v>
      </c>
      <c r="R41" s="31">
        <v>13</v>
      </c>
      <c r="S41" s="33">
        <v>-0.3</v>
      </c>
      <c r="T41" s="24">
        <f t="shared" si="5"/>
        <v>78.11589</v>
      </c>
      <c r="U41" s="13">
        <v>39</v>
      </c>
      <c r="V41" s="26" t="s">
        <v>75</v>
      </c>
    </row>
    <row r="42" ht="38.25" spans="1:22">
      <c r="A42" s="13">
        <v>141</v>
      </c>
      <c r="B42" s="14" t="s">
        <v>164</v>
      </c>
      <c r="C42" s="14" t="s">
        <v>157</v>
      </c>
      <c r="D42" s="14" t="s">
        <v>158</v>
      </c>
      <c r="E42" s="14" t="s">
        <v>165</v>
      </c>
      <c r="F42" s="13">
        <v>76.74</v>
      </c>
      <c r="G42" s="13">
        <v>79.28</v>
      </c>
      <c r="H42" s="13">
        <v>88.25</v>
      </c>
      <c r="I42" s="24">
        <v>78.399</v>
      </c>
      <c r="J42" s="23">
        <v>78.963</v>
      </c>
      <c r="K42" s="25">
        <v>78.681</v>
      </c>
      <c r="L42" s="26">
        <v>73.66</v>
      </c>
      <c r="M42" s="24">
        <v>77.1747</v>
      </c>
      <c r="N42" s="24">
        <f t="shared" si="3"/>
        <v>73.315965</v>
      </c>
      <c r="O42" s="31">
        <v>46</v>
      </c>
      <c r="P42" s="24">
        <v>94.8</v>
      </c>
      <c r="Q42" s="24">
        <f t="shared" si="4"/>
        <v>4.74</v>
      </c>
      <c r="R42" s="31">
        <v>8</v>
      </c>
      <c r="S42" s="33">
        <v>-0.3</v>
      </c>
      <c r="T42" s="24">
        <f t="shared" si="5"/>
        <v>77.755965</v>
      </c>
      <c r="U42" s="13">
        <v>40</v>
      </c>
      <c r="V42" s="26"/>
    </row>
    <row r="43" ht="63" spans="1:22">
      <c r="A43" s="15">
        <v>220</v>
      </c>
      <c r="B43" s="14" t="s">
        <v>166</v>
      </c>
      <c r="C43" s="14" t="s">
        <v>167</v>
      </c>
      <c r="D43" s="18" t="s">
        <v>109</v>
      </c>
      <c r="E43" s="18" t="s">
        <v>134</v>
      </c>
      <c r="F43" s="21">
        <v>77.31</v>
      </c>
      <c r="G43" s="21">
        <v>84.86</v>
      </c>
      <c r="H43" s="21">
        <v>87.84</v>
      </c>
      <c r="I43" s="24">
        <v>79.873</v>
      </c>
      <c r="J43" s="23">
        <v>80.192</v>
      </c>
      <c r="K43" s="25">
        <v>80.0325</v>
      </c>
      <c r="L43" s="22">
        <v>75.16</v>
      </c>
      <c r="M43" s="24">
        <v>78.57075</v>
      </c>
      <c r="N43" s="24">
        <f t="shared" si="3"/>
        <v>74.6422125</v>
      </c>
      <c r="O43" s="31">
        <v>33</v>
      </c>
      <c r="P43" s="24">
        <v>85</v>
      </c>
      <c r="Q43" s="24">
        <f t="shared" si="4"/>
        <v>4.25</v>
      </c>
      <c r="R43" s="31">
        <v>19</v>
      </c>
      <c r="S43" s="33">
        <v>-1.15</v>
      </c>
      <c r="T43" s="24">
        <f t="shared" si="5"/>
        <v>77.7422125</v>
      </c>
      <c r="U43" s="13">
        <v>41</v>
      </c>
      <c r="V43" s="36"/>
    </row>
    <row r="44" ht="51" spans="1:22">
      <c r="A44" s="13">
        <v>235</v>
      </c>
      <c r="B44" s="14" t="s">
        <v>168</v>
      </c>
      <c r="C44" s="14" t="s">
        <v>54</v>
      </c>
      <c r="D44" s="14" t="s">
        <v>97</v>
      </c>
      <c r="E44" s="14" t="s">
        <v>169</v>
      </c>
      <c r="F44" s="13">
        <v>77.05</v>
      </c>
      <c r="G44" s="13">
        <v>81.8</v>
      </c>
      <c r="H44" s="13">
        <v>83.09</v>
      </c>
      <c r="I44" s="24">
        <v>78.604</v>
      </c>
      <c r="J44" s="23">
        <v>80.748</v>
      </c>
      <c r="K44" s="25">
        <v>79.676</v>
      </c>
      <c r="L44" s="26">
        <v>73.28</v>
      </c>
      <c r="M44" s="24">
        <v>77.7572</v>
      </c>
      <c r="N44" s="24">
        <f t="shared" si="3"/>
        <v>73.86934</v>
      </c>
      <c r="O44" s="31">
        <v>43</v>
      </c>
      <c r="P44" s="24">
        <v>95</v>
      </c>
      <c r="Q44" s="24">
        <f t="shared" si="4"/>
        <v>4.75</v>
      </c>
      <c r="R44" s="31">
        <v>7</v>
      </c>
      <c r="S44" s="33">
        <v>-1</v>
      </c>
      <c r="T44" s="24">
        <f t="shared" si="5"/>
        <v>77.61934</v>
      </c>
      <c r="U44" s="13">
        <v>42</v>
      </c>
      <c r="V44" s="26"/>
    </row>
    <row r="45" s="2" customFormat="true" ht="51" spans="1:22">
      <c r="A45" s="13">
        <v>214</v>
      </c>
      <c r="B45" s="14" t="s">
        <v>170</v>
      </c>
      <c r="C45" s="14" t="s">
        <v>171</v>
      </c>
      <c r="D45" s="14" t="s">
        <v>172</v>
      </c>
      <c r="E45" s="14" t="s">
        <v>173</v>
      </c>
      <c r="F45" s="13"/>
      <c r="G45" s="13"/>
      <c r="H45" s="13"/>
      <c r="I45" s="24" t="s">
        <v>174</v>
      </c>
      <c r="J45" s="23">
        <v>82.097</v>
      </c>
      <c r="K45" s="25">
        <v>82.097</v>
      </c>
      <c r="L45" s="26">
        <v>73.08</v>
      </c>
      <c r="M45" s="24">
        <v>79.3919</v>
      </c>
      <c r="N45" s="24">
        <f t="shared" si="3"/>
        <v>75.422305</v>
      </c>
      <c r="O45" s="31">
        <v>27</v>
      </c>
      <c r="P45" s="24">
        <v>85</v>
      </c>
      <c r="Q45" s="24">
        <f t="shared" si="4"/>
        <v>4.25</v>
      </c>
      <c r="R45" s="31">
        <v>19</v>
      </c>
      <c r="S45" s="33">
        <v>-2.3</v>
      </c>
      <c r="T45" s="24">
        <f t="shared" si="5"/>
        <v>77.372305</v>
      </c>
      <c r="U45" s="13">
        <v>43</v>
      </c>
      <c r="V45" s="26" t="s">
        <v>48</v>
      </c>
    </row>
    <row r="46" s="3" customFormat="true" ht="51" spans="1:22">
      <c r="A46" s="13">
        <v>190</v>
      </c>
      <c r="B46" s="14" t="s">
        <v>175</v>
      </c>
      <c r="C46" s="14" t="s">
        <v>176</v>
      </c>
      <c r="D46" s="14" t="s">
        <v>177</v>
      </c>
      <c r="E46" s="14" t="s">
        <v>178</v>
      </c>
      <c r="F46" s="16">
        <v>74.63</v>
      </c>
      <c r="G46" s="16">
        <v>81.62</v>
      </c>
      <c r="H46" s="16">
        <v>78.35</v>
      </c>
      <c r="I46" s="24">
        <v>76.4</v>
      </c>
      <c r="J46" s="23">
        <v>78.305</v>
      </c>
      <c r="K46" s="25">
        <v>77.3525</v>
      </c>
      <c r="L46" s="26">
        <v>75.2</v>
      </c>
      <c r="M46" s="24">
        <v>76.70675</v>
      </c>
      <c r="N46" s="24">
        <f t="shared" si="3"/>
        <v>72.8714125</v>
      </c>
      <c r="O46" s="31">
        <v>47</v>
      </c>
      <c r="P46" s="24">
        <v>90</v>
      </c>
      <c r="Q46" s="24">
        <f t="shared" si="4"/>
        <v>4.5</v>
      </c>
      <c r="R46" s="31">
        <v>13</v>
      </c>
      <c r="S46" s="33">
        <v>-0.3</v>
      </c>
      <c r="T46" s="24">
        <f t="shared" si="5"/>
        <v>77.0714125</v>
      </c>
      <c r="U46" s="13">
        <v>44</v>
      </c>
      <c r="V46" s="13" t="s">
        <v>179</v>
      </c>
    </row>
    <row r="47" s="3" customFormat="true" ht="38.25" spans="1:22">
      <c r="A47" s="13">
        <v>76</v>
      </c>
      <c r="B47" s="14" t="s">
        <v>180</v>
      </c>
      <c r="C47" s="14" t="s">
        <v>181</v>
      </c>
      <c r="D47" s="14" t="s">
        <v>182</v>
      </c>
      <c r="E47" s="14" t="s">
        <v>183</v>
      </c>
      <c r="F47" s="13">
        <v>78.18</v>
      </c>
      <c r="G47" s="13">
        <v>81.26</v>
      </c>
      <c r="H47" s="13">
        <v>87.84</v>
      </c>
      <c r="I47" s="24">
        <v>79.762</v>
      </c>
      <c r="J47" s="23">
        <v>77.996</v>
      </c>
      <c r="K47" s="25">
        <v>78.879</v>
      </c>
      <c r="L47" s="26">
        <v>75.56</v>
      </c>
      <c r="M47" s="24">
        <v>77.8833</v>
      </c>
      <c r="N47" s="24">
        <f t="shared" si="3"/>
        <v>73.989135</v>
      </c>
      <c r="O47" s="31">
        <v>39</v>
      </c>
      <c r="P47" s="24">
        <v>85</v>
      </c>
      <c r="Q47" s="24">
        <f t="shared" si="4"/>
        <v>4.25</v>
      </c>
      <c r="R47" s="31">
        <v>19</v>
      </c>
      <c r="S47" s="33">
        <v>-1.3</v>
      </c>
      <c r="T47" s="24">
        <f t="shared" si="5"/>
        <v>76.939135</v>
      </c>
      <c r="U47" s="13">
        <v>45</v>
      </c>
      <c r="V47" s="26" t="s">
        <v>184</v>
      </c>
    </row>
    <row r="48" s="3" customFormat="true" ht="63" spans="1:22">
      <c r="A48" s="15">
        <v>232</v>
      </c>
      <c r="B48" s="14" t="s">
        <v>185</v>
      </c>
      <c r="C48" s="18" t="s">
        <v>56</v>
      </c>
      <c r="D48" s="18" t="s">
        <v>66</v>
      </c>
      <c r="E48" s="18" t="s">
        <v>186</v>
      </c>
      <c r="F48" s="21"/>
      <c r="G48" s="21"/>
      <c r="H48" s="21" t="s">
        <v>174</v>
      </c>
      <c r="I48" s="23" t="s">
        <v>174</v>
      </c>
      <c r="J48" s="23">
        <v>79.369</v>
      </c>
      <c r="K48" s="25">
        <v>79.369</v>
      </c>
      <c r="L48" s="22">
        <v>73.64</v>
      </c>
      <c r="M48" s="24">
        <v>77.6503</v>
      </c>
      <c r="N48" s="24">
        <f t="shared" si="3"/>
        <v>73.767785</v>
      </c>
      <c r="O48" s="31">
        <v>44</v>
      </c>
      <c r="P48" s="24">
        <v>85</v>
      </c>
      <c r="Q48" s="24">
        <f t="shared" si="4"/>
        <v>4.25</v>
      </c>
      <c r="R48" s="31">
        <v>19</v>
      </c>
      <c r="S48" s="33">
        <v>-1.45</v>
      </c>
      <c r="T48" s="24">
        <f t="shared" si="5"/>
        <v>76.567785</v>
      </c>
      <c r="U48" s="13">
        <v>46</v>
      </c>
      <c r="V48" s="36"/>
    </row>
    <row r="49" s="3" customFormat="true" ht="38.25" spans="1:22">
      <c r="A49" s="13">
        <v>150</v>
      </c>
      <c r="B49" s="14" t="s">
        <v>187</v>
      </c>
      <c r="C49" s="14" t="s">
        <v>188</v>
      </c>
      <c r="D49" s="14" t="s">
        <v>189</v>
      </c>
      <c r="E49" s="14" t="s">
        <v>190</v>
      </c>
      <c r="F49" s="13">
        <v>70.6</v>
      </c>
      <c r="G49" s="13">
        <v>74.23</v>
      </c>
      <c r="H49" s="13">
        <v>84.12</v>
      </c>
      <c r="I49" s="24">
        <v>72.678</v>
      </c>
      <c r="J49" s="23">
        <v>80.611</v>
      </c>
      <c r="K49" s="25">
        <v>76.6445</v>
      </c>
      <c r="L49" s="26">
        <v>72.79</v>
      </c>
      <c r="M49" s="24">
        <v>75.48815</v>
      </c>
      <c r="N49" s="24">
        <f t="shared" si="3"/>
        <v>71.7137425</v>
      </c>
      <c r="O49" s="31">
        <v>53</v>
      </c>
      <c r="P49" s="24">
        <v>96</v>
      </c>
      <c r="Q49" s="24">
        <f t="shared" si="4"/>
        <v>4.8</v>
      </c>
      <c r="R49" s="31">
        <v>6</v>
      </c>
      <c r="S49" s="33">
        <v>-0.15</v>
      </c>
      <c r="T49" s="24">
        <f t="shared" si="5"/>
        <v>76.3637425</v>
      </c>
      <c r="U49" s="13">
        <v>47</v>
      </c>
      <c r="V49" s="37"/>
    </row>
    <row r="50" s="3" customFormat="true" ht="38.25" spans="1:22">
      <c r="A50" s="13">
        <v>194</v>
      </c>
      <c r="B50" s="14" t="s">
        <v>191</v>
      </c>
      <c r="C50" s="14" t="s">
        <v>157</v>
      </c>
      <c r="D50" s="14" t="s">
        <v>158</v>
      </c>
      <c r="E50" s="14" t="s">
        <v>192</v>
      </c>
      <c r="F50" s="13">
        <v>74.56</v>
      </c>
      <c r="G50" s="13">
        <v>78.38</v>
      </c>
      <c r="H50" s="13">
        <v>87.84</v>
      </c>
      <c r="I50" s="24">
        <v>76.652</v>
      </c>
      <c r="J50" s="23">
        <v>77.835</v>
      </c>
      <c r="K50" s="25">
        <v>77.2435</v>
      </c>
      <c r="L50" s="28">
        <v>74.24</v>
      </c>
      <c r="M50" s="24">
        <v>76.34245</v>
      </c>
      <c r="N50" s="24">
        <f t="shared" si="3"/>
        <v>72.5253275</v>
      </c>
      <c r="O50" s="31">
        <v>49</v>
      </c>
      <c r="P50" s="24">
        <v>75</v>
      </c>
      <c r="Q50" s="24">
        <f t="shared" si="4"/>
        <v>3.75</v>
      </c>
      <c r="R50" s="31">
        <v>23</v>
      </c>
      <c r="S50" s="33">
        <v>0</v>
      </c>
      <c r="T50" s="24">
        <f t="shared" si="5"/>
        <v>76.2753275</v>
      </c>
      <c r="U50" s="13">
        <v>48</v>
      </c>
      <c r="V50" s="37"/>
    </row>
    <row r="51" ht="63" spans="1:22">
      <c r="A51" s="15">
        <v>233</v>
      </c>
      <c r="B51" s="14" t="s">
        <v>193</v>
      </c>
      <c r="C51" s="18" t="s">
        <v>157</v>
      </c>
      <c r="D51" s="18" t="s">
        <v>158</v>
      </c>
      <c r="E51" s="18" t="s">
        <v>194</v>
      </c>
      <c r="F51" s="21"/>
      <c r="G51" s="21"/>
      <c r="H51" s="21"/>
      <c r="I51" s="24"/>
      <c r="J51" s="23">
        <v>76.004</v>
      </c>
      <c r="K51" s="25">
        <v>76.004</v>
      </c>
      <c r="L51" s="22">
        <v>75.26</v>
      </c>
      <c r="M51" s="24">
        <v>75.7808</v>
      </c>
      <c r="N51" s="24">
        <f t="shared" si="3"/>
        <v>71.99176</v>
      </c>
      <c r="O51" s="31">
        <v>52</v>
      </c>
      <c r="P51" s="24">
        <v>88</v>
      </c>
      <c r="Q51" s="24">
        <f t="shared" si="4"/>
        <v>4.4</v>
      </c>
      <c r="R51" s="31">
        <v>16</v>
      </c>
      <c r="S51" s="33">
        <v>-0.15</v>
      </c>
      <c r="T51" s="24">
        <f t="shared" si="5"/>
        <v>76.24176</v>
      </c>
      <c r="U51" s="13">
        <v>49</v>
      </c>
      <c r="V51" s="36"/>
    </row>
    <row r="52" ht="51" spans="1:22">
      <c r="A52" s="13">
        <v>203</v>
      </c>
      <c r="B52" s="14" t="s">
        <v>195</v>
      </c>
      <c r="C52" s="14" t="s">
        <v>196</v>
      </c>
      <c r="D52" s="14" t="s">
        <v>197</v>
      </c>
      <c r="E52" s="14" t="s">
        <v>198</v>
      </c>
      <c r="F52" s="13"/>
      <c r="G52" s="13"/>
      <c r="H52" s="13"/>
      <c r="I52" s="24"/>
      <c r="J52" s="23">
        <v>75.42</v>
      </c>
      <c r="K52" s="25">
        <v>75.42</v>
      </c>
      <c r="L52" s="26">
        <v>76.81</v>
      </c>
      <c r="M52" s="24">
        <v>75.837</v>
      </c>
      <c r="N52" s="24">
        <f t="shared" si="3"/>
        <v>72.04515</v>
      </c>
      <c r="O52" s="31">
        <v>50</v>
      </c>
      <c r="P52" s="24">
        <v>88</v>
      </c>
      <c r="Q52" s="24">
        <f t="shared" si="4"/>
        <v>4.4</v>
      </c>
      <c r="R52" s="31">
        <v>16</v>
      </c>
      <c r="S52" s="33">
        <v>-0.45</v>
      </c>
      <c r="T52" s="24">
        <f t="shared" si="5"/>
        <v>75.99515</v>
      </c>
      <c r="U52" s="13">
        <v>50</v>
      </c>
      <c r="V52" s="26" t="s">
        <v>148</v>
      </c>
    </row>
    <row r="53" ht="38.25" spans="1:22">
      <c r="A53" s="13">
        <v>201</v>
      </c>
      <c r="B53" s="14" t="s">
        <v>199</v>
      </c>
      <c r="C53" s="14" t="s">
        <v>72</v>
      </c>
      <c r="D53" s="14" t="s">
        <v>97</v>
      </c>
      <c r="E53" s="14" t="s">
        <v>26</v>
      </c>
      <c r="F53" s="13">
        <v>74.78</v>
      </c>
      <c r="G53" s="13">
        <v>82.52</v>
      </c>
      <c r="H53" s="13">
        <v>88.87</v>
      </c>
      <c r="I53" s="24">
        <v>77.737</v>
      </c>
      <c r="J53" s="23">
        <v>74.285</v>
      </c>
      <c r="K53" s="25">
        <v>76.011</v>
      </c>
      <c r="L53" s="26">
        <v>75.31</v>
      </c>
      <c r="M53" s="24">
        <v>75.8007</v>
      </c>
      <c r="N53" s="24">
        <f t="shared" si="3"/>
        <v>72.010665</v>
      </c>
      <c r="O53" s="31">
        <v>51</v>
      </c>
      <c r="P53" s="24">
        <v>88</v>
      </c>
      <c r="Q53" s="24">
        <f t="shared" si="4"/>
        <v>4.4</v>
      </c>
      <c r="R53" s="31">
        <v>16</v>
      </c>
      <c r="S53" s="33">
        <v>-0.6</v>
      </c>
      <c r="T53" s="24">
        <f t="shared" si="5"/>
        <v>75.810665</v>
      </c>
      <c r="U53" s="13">
        <v>51</v>
      </c>
      <c r="V53" s="26"/>
    </row>
    <row r="54" ht="38.25" spans="1:22">
      <c r="A54" s="13">
        <v>99</v>
      </c>
      <c r="B54" s="14" t="s">
        <v>200</v>
      </c>
      <c r="C54" s="14" t="s">
        <v>157</v>
      </c>
      <c r="D54" s="14" t="s">
        <v>158</v>
      </c>
      <c r="E54" s="14" t="s">
        <v>159</v>
      </c>
      <c r="F54" s="13">
        <v>77.68</v>
      </c>
      <c r="G54" s="13">
        <v>85.77</v>
      </c>
      <c r="H54" s="13">
        <v>83.3</v>
      </c>
      <c r="I54" s="24">
        <v>79.86</v>
      </c>
      <c r="J54" s="23">
        <v>76.408</v>
      </c>
      <c r="K54" s="25">
        <v>78.134</v>
      </c>
      <c r="L54" s="26">
        <v>73.14</v>
      </c>
      <c r="M54" s="24">
        <v>76.6358</v>
      </c>
      <c r="N54" s="24">
        <f t="shared" si="3"/>
        <v>72.80401</v>
      </c>
      <c r="O54" s="31">
        <v>48</v>
      </c>
      <c r="P54" s="24">
        <v>88</v>
      </c>
      <c r="Q54" s="24">
        <f t="shared" si="4"/>
        <v>4.4</v>
      </c>
      <c r="R54" s="31">
        <v>16</v>
      </c>
      <c r="S54" s="33">
        <v>-1.45</v>
      </c>
      <c r="T54" s="24">
        <f t="shared" si="5"/>
        <v>75.75401</v>
      </c>
      <c r="U54" s="13">
        <v>52</v>
      </c>
      <c r="V54" s="26"/>
    </row>
    <row r="55" ht="38.25" spans="1:22">
      <c r="A55" s="13">
        <v>185</v>
      </c>
      <c r="B55" s="14" t="s">
        <v>201</v>
      </c>
      <c r="C55" s="14" t="s">
        <v>157</v>
      </c>
      <c r="D55" s="14" t="s">
        <v>202</v>
      </c>
      <c r="E55" s="14" t="s">
        <v>194</v>
      </c>
      <c r="F55" s="13">
        <v>72.45</v>
      </c>
      <c r="G55" s="13">
        <v>72.79</v>
      </c>
      <c r="H55" s="13">
        <v>87.84</v>
      </c>
      <c r="I55" s="24">
        <v>74.057</v>
      </c>
      <c r="J55" s="23">
        <v>78.772</v>
      </c>
      <c r="K55" s="25">
        <v>76.4145</v>
      </c>
      <c r="L55" s="28">
        <v>72.36</v>
      </c>
      <c r="M55" s="24">
        <v>75.19815</v>
      </c>
      <c r="N55" s="24">
        <f t="shared" si="3"/>
        <v>71.4382425</v>
      </c>
      <c r="O55" s="31">
        <v>54</v>
      </c>
      <c r="P55" s="24">
        <v>75</v>
      </c>
      <c r="Q55" s="24">
        <f t="shared" si="4"/>
        <v>3.75</v>
      </c>
      <c r="R55" s="31">
        <v>23</v>
      </c>
      <c r="S55" s="33">
        <v>-0.15</v>
      </c>
      <c r="T55" s="24">
        <f t="shared" si="5"/>
        <v>75.0382425</v>
      </c>
      <c r="U55" s="13">
        <v>53</v>
      </c>
      <c r="V55" s="37" t="s">
        <v>203</v>
      </c>
    </row>
    <row r="56" ht="94.5" spans="1:22">
      <c r="A56" s="15">
        <v>231</v>
      </c>
      <c r="B56" s="14" t="s">
        <v>204</v>
      </c>
      <c r="C56" s="18" t="s">
        <v>205</v>
      </c>
      <c r="D56" s="18" t="s">
        <v>206</v>
      </c>
      <c r="E56" s="18" t="s">
        <v>207</v>
      </c>
      <c r="F56" s="21"/>
      <c r="G56" s="21"/>
      <c r="H56" s="21" t="s">
        <v>174</v>
      </c>
      <c r="I56" s="23" t="s">
        <v>174</v>
      </c>
      <c r="J56" s="23">
        <v>79.808</v>
      </c>
      <c r="K56" s="25">
        <v>79.808</v>
      </c>
      <c r="L56" s="22">
        <v>78.28</v>
      </c>
      <c r="M56" s="24">
        <v>79.3496</v>
      </c>
      <c r="N56" s="24">
        <f t="shared" si="3"/>
        <v>75.38212</v>
      </c>
      <c r="O56" s="31">
        <v>28</v>
      </c>
      <c r="P56" s="24">
        <v>80</v>
      </c>
      <c r="Q56" s="24">
        <f t="shared" si="4"/>
        <v>4</v>
      </c>
      <c r="R56" s="31">
        <v>22</v>
      </c>
      <c r="S56" s="33">
        <v>-5</v>
      </c>
      <c r="T56" s="24">
        <f t="shared" si="5"/>
        <v>74.38212</v>
      </c>
      <c r="U56" s="13">
        <v>54</v>
      </c>
      <c r="V56" s="36"/>
    </row>
    <row r="57" s="3" customFormat="true" ht="63.75" spans="1:22">
      <c r="A57" s="13">
        <v>144</v>
      </c>
      <c r="B57" s="14" t="s">
        <v>208</v>
      </c>
      <c r="C57" s="14" t="s">
        <v>50</v>
      </c>
      <c r="D57" s="14" t="s">
        <v>154</v>
      </c>
      <c r="E57" s="14" t="s">
        <v>209</v>
      </c>
      <c r="F57" s="13">
        <v>78.16</v>
      </c>
      <c r="G57" s="13">
        <v>81.62</v>
      </c>
      <c r="H57" s="13">
        <v>88.04</v>
      </c>
      <c r="I57" s="24">
        <v>79.84</v>
      </c>
      <c r="J57" s="23">
        <v>73.2</v>
      </c>
      <c r="K57" s="25">
        <v>76.52</v>
      </c>
      <c r="L57" s="26">
        <v>72</v>
      </c>
      <c r="M57" s="24">
        <v>75.164</v>
      </c>
      <c r="N57" s="24">
        <f t="shared" si="3"/>
        <v>71.4058</v>
      </c>
      <c r="O57" s="31">
        <v>55</v>
      </c>
      <c r="P57" s="24">
        <v>58</v>
      </c>
      <c r="Q57" s="24">
        <f t="shared" si="4"/>
        <v>2.9</v>
      </c>
      <c r="R57" s="31">
        <v>26</v>
      </c>
      <c r="S57" s="33">
        <v>-0.3</v>
      </c>
      <c r="T57" s="24">
        <f t="shared" si="5"/>
        <v>74.0058</v>
      </c>
      <c r="U57" s="13">
        <v>55</v>
      </c>
      <c r="V57" s="37" t="s">
        <v>210</v>
      </c>
    </row>
    <row r="58" ht="40.5" spans="1:22">
      <c r="A58" s="13">
        <v>169</v>
      </c>
      <c r="B58" s="14" t="s">
        <v>211</v>
      </c>
      <c r="C58" s="14" t="s">
        <v>212</v>
      </c>
      <c r="D58" s="14" t="s">
        <v>213</v>
      </c>
      <c r="E58" s="14" t="s">
        <v>214</v>
      </c>
      <c r="F58" s="13">
        <v>69.63</v>
      </c>
      <c r="G58" s="13">
        <v>77.66</v>
      </c>
      <c r="H58" s="13">
        <v>80.82</v>
      </c>
      <c r="I58" s="24">
        <v>72.355</v>
      </c>
      <c r="J58" s="23">
        <v>74.302</v>
      </c>
      <c r="K58" s="25">
        <v>73.3285</v>
      </c>
      <c r="L58" s="13">
        <v>75.05</v>
      </c>
      <c r="M58" s="24">
        <v>73.84495</v>
      </c>
      <c r="N58" s="24">
        <f t="shared" si="3"/>
        <v>70.1527025</v>
      </c>
      <c r="O58" s="31">
        <v>56</v>
      </c>
      <c r="P58" s="24">
        <v>85</v>
      </c>
      <c r="Q58" s="24">
        <f t="shared" si="4"/>
        <v>4.25</v>
      </c>
      <c r="R58" s="31">
        <v>19</v>
      </c>
      <c r="S58" s="33">
        <v>-5.2</v>
      </c>
      <c r="T58" s="24">
        <f t="shared" si="5"/>
        <v>69.2027025</v>
      </c>
      <c r="U58" s="13">
        <v>56</v>
      </c>
      <c r="V58" s="37" t="s">
        <v>215</v>
      </c>
    </row>
    <row r="59" spans="10:11">
      <c r="J59" s="23"/>
      <c r="K59" s="29"/>
    </row>
  </sheetData>
  <autoFilter ref="A2:V58">
    <sortState ref="A2:V58">
      <sortCondition ref="T3:T58" descending="true"/>
    </sortState>
    <extLst/>
  </autoFilter>
  <sortState ref="A3:AE58">
    <sortCondition ref="T3:T58" descending="true"/>
  </sortState>
  <mergeCells count="1">
    <mergeCell ref="A1:U1"/>
  </mergeCells>
  <printOptions horizontalCentered="true" gridLines="true"/>
  <pageMargins left="0.708661417322835" right="0.708661417322835" top="0.748031496062992" bottom="0.748031496062992" header="0.31496062992126" footer="0.31496062992126"/>
  <pageSetup paperSize="9" scale="49" fitToHeight="0" orientation="portrait" horizontalDpi="360" verticalDpi="360"/>
  <headerFooter/>
  <rowBreaks count="1" manualBreakCount="1">
    <brk id="43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房建项目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Zeqin XIE</dc:creator>
  <cp:lastModifiedBy>sssuper</cp:lastModifiedBy>
  <dcterms:created xsi:type="dcterms:W3CDTF">2015-06-08T10:19:00Z</dcterms:created>
  <cp:lastPrinted>2024-04-24T21:50:00Z</cp:lastPrinted>
  <dcterms:modified xsi:type="dcterms:W3CDTF">2024-05-07T16:48:04Z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ubyTemplateID" linkTarget="0">
    <vt:lpwstr>11</vt:lpwstr>
  </property>
  <property fmtid="{D5CDD505-2E9C-101B-9397-08002B2CF9AE}" pid="4" name="ICV">
    <vt:lpwstr>F600EBBF9A504C45AC7A515A152458C1</vt:lpwstr>
  </property>
</Properties>
</file>